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2"/>
  </bookViews>
  <sheets>
    <sheet name="Титул" sheetId="1" r:id="rId1"/>
    <sheet name="Бюджет времени" sheetId="2" r:id="rId2"/>
    <sheet name="Учебный план" sheetId="3" r:id="rId3"/>
    <sheet name="Пояснительная записка " sheetId="4" r:id="rId4"/>
    <sheet name="Кабинеты" sheetId="5" r:id="rId5"/>
    <sheet name="Календарный учебный график" sheetId="6" r:id="rId6"/>
  </sheets>
  <definedNames>
    <definedName name="_xlnm.Print_Area" localSheetId="1">'Бюджет времени'!$A$1:$J$8</definedName>
    <definedName name="_xlnm.Print_Area" localSheetId="5">'Календарный учебный график'!$A$1:$BP$25</definedName>
    <definedName name="_xlnm.Print_Area" localSheetId="0">'Титул'!$A$1:$AR$36</definedName>
    <definedName name="_xlnm.Print_Area" localSheetId="2">'Учебный план'!$A$1:$O$70</definedName>
  </definedNames>
  <calcPr fullCalcOnLoad="1"/>
</workbook>
</file>

<file path=xl/sharedStrings.xml><?xml version="1.0" encoding="utf-8"?>
<sst xmlns="http://schemas.openxmlformats.org/spreadsheetml/2006/main" count="633" uniqueCount="331">
  <si>
    <r>
      <t xml:space="preserve">2. Сводные данные по бюджету времени </t>
    </r>
    <r>
      <rPr>
        <sz val="12"/>
        <rFont val="Arial Cyr"/>
        <family val="0"/>
      </rPr>
      <t>(в неделях)</t>
    </r>
  </si>
  <si>
    <t>Учебная нагрузка обучающихся(час)</t>
  </si>
  <si>
    <t>обязательная аудиторная</t>
  </si>
  <si>
    <t>в т.ч.</t>
  </si>
  <si>
    <t>сем</t>
  </si>
  <si>
    <t>нед</t>
  </si>
  <si>
    <t>очная</t>
  </si>
  <si>
    <t>квалификация</t>
  </si>
  <si>
    <t>Курс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</si>
  <si>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</si>
  <si>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</si>
  <si>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</si>
  <si>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</si>
  <si>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</si>
  <si>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</si>
  <si>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</si>
  <si>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</si>
  <si>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</si>
  <si>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</si>
  <si>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</si>
  <si>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</si>
  <si>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</si>
  <si>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</t>
  </si>
  <si>
    <t>Производственная (профессиональная) практика и подготовка к итоговой аттестации</t>
  </si>
  <si>
    <t>Итоговая государственная аттестация</t>
  </si>
  <si>
    <t>Каникулы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</si>
  <si>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</si>
  <si>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</si>
  <si>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</si>
  <si>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</si>
  <si>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</si>
  <si>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</si>
  <si>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</si>
  <si>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</si>
  <si>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</si>
  <si>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</si>
  <si>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</si>
  <si>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</si>
  <si>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</si>
  <si>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</si>
  <si>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</si>
  <si>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</si>
  <si>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</si>
  <si>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</si>
  <si>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</si>
  <si>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</si>
  <si>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</si>
  <si>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</si>
  <si>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</si>
  <si>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</si>
  <si>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</si>
  <si>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</si>
  <si>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</si>
  <si>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</si>
  <si>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</si>
  <si>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</si>
  <si>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</si>
  <si>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</si>
  <si>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</si>
  <si>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</si>
  <si>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X</t>
  </si>
  <si>
    <t>D</t>
  </si>
  <si>
    <t>Итоговая государственная         аттестация</t>
  </si>
  <si>
    <t>индекс</t>
  </si>
  <si>
    <t>ОГСЭ.00</t>
  </si>
  <si>
    <t>ОГСЭ.01</t>
  </si>
  <si>
    <t>Основы философии</t>
  </si>
  <si>
    <t>ОГСЭ.02</t>
  </si>
  <si>
    <t>История</t>
  </si>
  <si>
    <t>ОГСЭ.04</t>
  </si>
  <si>
    <t>Иностранный  язык</t>
  </si>
  <si>
    <t>ОГСЭ.05</t>
  </si>
  <si>
    <t>ЕН.00</t>
  </si>
  <si>
    <t>ЕН.01</t>
  </si>
  <si>
    <t>ЕН.02</t>
  </si>
  <si>
    <t>ОП.00</t>
  </si>
  <si>
    <t>Общепрофессиональные  дисциплины</t>
  </si>
  <si>
    <t>ОП.01</t>
  </si>
  <si>
    <t>Экономика организации</t>
  </si>
  <si>
    <t>ОП.02</t>
  </si>
  <si>
    <t>Статистика</t>
  </si>
  <si>
    <t>ОП.03</t>
  </si>
  <si>
    <t>ОП.04</t>
  </si>
  <si>
    <t>Документационное обеспечение управления</t>
  </si>
  <si>
    <t>ОП.05</t>
  </si>
  <si>
    <t>ОП.06</t>
  </si>
  <si>
    <t>Финансы, денежное обращение и кредит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</si>
  <si>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</si>
  <si>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</si>
  <si>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</si>
  <si>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</si>
  <si>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</si>
  <si>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</si>
  <si>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</si>
  <si>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 .01.01</t>
  </si>
  <si>
    <t>ПМ.02</t>
  </si>
  <si>
    <t>МДК.02.01</t>
  </si>
  <si>
    <t>ПМ.03</t>
  </si>
  <si>
    <t>МДК.03.01</t>
  </si>
  <si>
    <t>Вариативная часть</t>
  </si>
  <si>
    <t>При проведении лабораторно-практических занятий учебная группа разбивается на подгруппы численностью не менее 8 человек.</t>
  </si>
  <si>
    <t>Менеджмент</t>
  </si>
  <si>
    <t>Правовое обеспечение профессиональной деятельности</t>
  </si>
  <si>
    <t>Физическая культура</t>
  </si>
  <si>
    <t>Выполнение работ по одной или нескольким профессиям рабочих, должностям служащих</t>
  </si>
  <si>
    <t>Выполнение работ по одной  профессии рабочих или должности служащих</t>
  </si>
  <si>
    <t>Практика по профилю специальности</t>
  </si>
  <si>
    <t>Максимальная</t>
  </si>
  <si>
    <t>Стажировка (практика квалификационная)</t>
  </si>
  <si>
    <t>Практика для получения первичных профессиональных навыков</t>
  </si>
  <si>
    <t/>
  </si>
  <si>
    <t>Дисциплин и МДК</t>
  </si>
  <si>
    <t>Учебной практики</t>
  </si>
  <si>
    <t>Экзаменов</t>
  </si>
  <si>
    <t>ПДП</t>
  </si>
  <si>
    <t>Наименование  циклов, разделов, дисциплин, профессиональных модулей, МДК, практик</t>
  </si>
  <si>
    <t>курсовые работы работы</t>
  </si>
  <si>
    <t>всего занятий</t>
  </si>
  <si>
    <t>занятий в группах (лекции, семинары, уроки и т.п.)</t>
  </si>
  <si>
    <t>Основы этики и делового общения</t>
  </si>
  <si>
    <t>Формы промежуточной           аттестации</t>
  </si>
  <si>
    <t>Информационные технологии в профессиональной деятельности</t>
  </si>
  <si>
    <t>Преддипломная практика</t>
  </si>
  <si>
    <t>ГИА</t>
  </si>
  <si>
    <t>4 нед.</t>
  </si>
  <si>
    <t>6 нед.</t>
  </si>
  <si>
    <t>УП.01</t>
  </si>
  <si>
    <t>Учебная практика</t>
  </si>
  <si>
    <t>Производственная практика</t>
  </si>
  <si>
    <t>ПП.02</t>
  </si>
  <si>
    <t>1. Сводные данные по бюджету времени (в неделях)</t>
  </si>
  <si>
    <t>преддипломная</t>
  </si>
  <si>
    <t>КАБИНЕТЫ</t>
  </si>
  <si>
    <t>Иностранного языка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</si>
  <si>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</si>
  <si>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</si>
  <si>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</si>
  <si>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</si>
  <si>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</si>
  <si>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</si>
  <si>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4. Перечень кабинетов, лабораторий, мастерских и других помещений</t>
  </si>
  <si>
    <t>Пркатикоориентированность</t>
  </si>
  <si>
    <t>%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</si>
  <si>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</si>
  <si>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</si>
  <si>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</si>
  <si>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</si>
  <si>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Финасов, денежного обращения и кредитов</t>
  </si>
  <si>
    <t>Экономической теории</t>
  </si>
  <si>
    <t>Анализа финансово-хозяйственной деятельности</t>
  </si>
  <si>
    <t>Гуманитарных и социально-экономических дисциплин</t>
  </si>
  <si>
    <t>Бухгалтерского учета</t>
  </si>
  <si>
    <t>Денежной и банковской статистики</t>
  </si>
  <si>
    <t>Структуры и функции Центрального банка Российской Федерации</t>
  </si>
  <si>
    <t>Банковского регулирования и надзора</t>
  </si>
  <si>
    <t>Деятельности кредитно-фмнансовых институтов</t>
  </si>
  <si>
    <t>Методический</t>
  </si>
  <si>
    <t>Лингафонная</t>
  </si>
  <si>
    <t>Технических средств обучения</t>
  </si>
  <si>
    <t>Учебный банк</t>
  </si>
  <si>
    <t>специалист банковского дела</t>
  </si>
  <si>
    <t>Элементы высшей математики</t>
  </si>
  <si>
    <t>ЕН.03</t>
  </si>
  <si>
    <t>Бухгалтерский учет</t>
  </si>
  <si>
    <t>Анализ финансово-хозяйственной деятельности</t>
  </si>
  <si>
    <t>ОП.10</t>
  </si>
  <si>
    <t>ОП.11</t>
  </si>
  <si>
    <t>Основы экономической теории</t>
  </si>
  <si>
    <t>Ведение расчетных операций</t>
  </si>
  <si>
    <t>Организация безналичных расчетов</t>
  </si>
  <si>
    <t>Осуществление кредитных операций</t>
  </si>
  <si>
    <t>Организация кредитной работы</t>
  </si>
  <si>
    <t>Учет в банке</t>
  </si>
  <si>
    <t>Организация деятельности коллектива исполнителей</t>
  </si>
  <si>
    <t>Форма обучения</t>
  </si>
  <si>
    <t>На базе</t>
  </si>
  <si>
    <t>________________В.И. Овсянников</t>
  </si>
  <si>
    <t>з</t>
  </si>
  <si>
    <t>дз</t>
  </si>
  <si>
    <t>э</t>
  </si>
  <si>
    <t>1/1/1</t>
  </si>
  <si>
    <t>УЧЕБНЫЙ  ПЛАН</t>
  </si>
  <si>
    <t xml:space="preserve">Нормативный срок обучения </t>
  </si>
  <si>
    <t xml:space="preserve">по специальности среднего профессионального образования 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</si>
  <si>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</si>
  <si>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</si>
  <si>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ПМ. 04</t>
  </si>
  <si>
    <t>МДК.04.01</t>
  </si>
  <si>
    <t>МДК.05.01</t>
  </si>
  <si>
    <t>"Уральский промышленно-экономический техникум"</t>
  </si>
  <si>
    <t>Автономной некоммерческой профессиональной образовательной организации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</si>
  <si>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</si>
  <si>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</si>
  <si>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</si>
  <si>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</si>
  <si>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(итоговая) аттестация</t>
  </si>
  <si>
    <t>Всего по курсам</t>
  </si>
  <si>
    <t>по профилю специальности</t>
  </si>
  <si>
    <t>1 курс</t>
  </si>
  <si>
    <t>2 курс</t>
  </si>
  <si>
    <t>Директор техникума</t>
  </si>
  <si>
    <t>38.02.07 Банковское дело</t>
  </si>
  <si>
    <t>специальность</t>
  </si>
  <si>
    <t>___________В.И. Овсянников</t>
  </si>
  <si>
    <t>укрупненная группа специальностей</t>
  </si>
  <si>
    <t>образовательный уровень СПО</t>
  </si>
  <si>
    <t>базовый</t>
  </si>
  <si>
    <t>2. Сводные данные по бюджету времени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</si>
  <si>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</si>
  <si>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</si>
  <si>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</si>
  <si>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</si>
  <si>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</si>
  <si>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</si>
  <si>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</si>
  <si>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</si>
  <si>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</si>
  <si>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</si>
  <si>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Промежуточная аттестация, нед.</t>
  </si>
  <si>
    <t>Практика и подготовка к итоговой аттестации, нед.</t>
  </si>
  <si>
    <t>Итоговая государственная аттестация, нед.</t>
  </si>
  <si>
    <t>Каникулы, нед.</t>
  </si>
  <si>
    <t>Всего, нед.</t>
  </si>
  <si>
    <t>3 - 9</t>
  </si>
  <si>
    <t>10 - 16</t>
  </si>
  <si>
    <t>17 - 23</t>
  </si>
  <si>
    <t>5 - 11</t>
  </si>
  <si>
    <t>12 - 18</t>
  </si>
  <si>
    <t>19 - 25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</si>
  <si>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</si>
  <si>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</si>
  <si>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</si>
  <si>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</si>
  <si>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</si>
  <si>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</si>
  <si>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Подготовка к государственной итоговой аттестации</t>
  </si>
  <si>
    <t>час</t>
  </si>
  <si>
    <t>16</t>
  </si>
  <si>
    <t>Х</t>
  </si>
  <si>
    <t>17</t>
  </si>
  <si>
    <t>V</t>
  </si>
  <si>
    <t>Обозначения:</t>
  </si>
  <si>
    <t>Практика по профилю специальности (производственная)</t>
  </si>
  <si>
    <t xml:space="preserve">Подготовка выпускной квалификационной </t>
  </si>
  <si>
    <t xml:space="preserve">Защита выпускной квалификационной </t>
  </si>
  <si>
    <t>работы</t>
  </si>
  <si>
    <t>38.02.07</t>
  </si>
  <si>
    <t>Банковское дело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</si>
  <si>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</si>
  <si>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</si>
  <si>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 xml:space="preserve">Учебная практика, производственная практика (по профилю специальности) и  производственная практика (преддипломная) проводятся концентрированно в соответствии с Положением о производственной практике (Приказ Минобразования и науки РФ от 26.11.2009 г. № 673, зарегистрирован 15.01.2010 № 15975). </t>
  </si>
  <si>
    <t>Учебным планом предусмотрено проведение двух комплексных зачетов по окончанию производственной практики.</t>
  </si>
  <si>
    <t>Перечень кабинетов, лабораторий  формируется учебным заведением с учетом профиля подготовки специалистов.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</si>
  <si>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</si>
  <si>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Согласовано</t>
  </si>
  <si>
    <t>Утверждаю</t>
  </si>
  <si>
    <t>Заместитель директора</t>
  </si>
  <si>
    <t>по учебной работе _________Н.Б. Чмель</t>
  </si>
  <si>
    <t>программы подготовки специалистов среднего звена</t>
  </si>
  <si>
    <t>базовой подготовки</t>
  </si>
  <si>
    <t>Укрупненная группа</t>
  </si>
  <si>
    <t>специальностей</t>
  </si>
  <si>
    <t>38.00.00 Экономика и управление</t>
  </si>
  <si>
    <t>Дата утверждения ФГОС СПО</t>
  </si>
  <si>
    <t>28.07.2014г.</t>
  </si>
  <si>
    <t>Год начала подготовки</t>
  </si>
  <si>
    <t>Дата введения ФГОС СПО 28.07.2014г.</t>
  </si>
  <si>
    <t>1. Каледарный учебный график</t>
  </si>
  <si>
    <t>3. Учебный план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</si>
  <si>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</si>
  <si>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</si>
  <si>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 и общий естественнонаучный учебный цикл</t>
  </si>
  <si>
    <t>Профессиональный учебный цикл</t>
  </si>
  <si>
    <t>Государственная итоговая аттестация</t>
  </si>
  <si>
    <t>Производственной практики</t>
  </si>
  <si>
    <t>Преддипломной практики</t>
  </si>
  <si>
    <t>Дифференцированных  зачетов</t>
  </si>
  <si>
    <t>ПП.03</t>
  </si>
  <si>
    <t>ПП.04</t>
  </si>
  <si>
    <t>Зачетов</t>
  </si>
  <si>
    <t>УП-3нед.</t>
  </si>
  <si>
    <t>-,дз</t>
  </si>
  <si>
    <t>-/'-/'-/дз</t>
  </si>
  <si>
    <t>-/2/1</t>
  </si>
  <si>
    <t>ПМ. 05</t>
  </si>
  <si>
    <t>ПП.05</t>
  </si>
  <si>
    <t>-/5/6</t>
  </si>
  <si>
    <t>На проведение промежуточной аттестации в учебном плане предусмотрено 5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</si>
  <si>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Математических дисциплин</t>
  </si>
  <si>
    <t>Экономики  организации</t>
  </si>
  <si>
    <t xml:space="preserve">Безопасности жизнедеятельности </t>
  </si>
  <si>
    <t>Междисциплинарных курсов</t>
  </si>
  <si>
    <t xml:space="preserve">Информационных технологий 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</si>
  <si>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</si>
  <si>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</si>
  <si>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Самостоятельная работа</t>
  </si>
  <si>
    <t>Вариативная часть учебных циклов ППССЗ</t>
  </si>
  <si>
    <t xml:space="preserve">очная </t>
  </si>
  <si>
    <t>по ФГОС</t>
  </si>
  <si>
    <t>Максимальная учебная нагрузка</t>
  </si>
  <si>
    <t>Обязательная часть</t>
  </si>
  <si>
    <t>ОГСЭ.06</t>
  </si>
  <si>
    <t>-/4/'-</t>
  </si>
  <si>
    <t>-, дз</t>
  </si>
  <si>
    <t>з*</t>
  </si>
  <si>
    <t>ПП-7нед.    ПДП-4нед.</t>
  </si>
  <si>
    <t>з**</t>
  </si>
  <si>
    <t>-/1/1</t>
  </si>
  <si>
    <t>3/5/5</t>
  </si>
  <si>
    <t>3/10/11</t>
  </si>
  <si>
    <t>3/16/12</t>
  </si>
  <si>
    <t>Консультации</t>
  </si>
  <si>
    <t>Всего:</t>
  </si>
  <si>
    <t>20</t>
  </si>
  <si>
    <t>Вариативная часть ППССЗ ФГОС СПО по специальности (объем максимальной учебной нагрузки - 972 час.) на основании решения цикловой комиссии экономики и управления, в соответствии с характеристикой профессиональной деятельности выпускников, согласованной с работодателями, распределена следующим образом: 81 час выделен на увеличение объема дисциплин общего гуманитарного и социально-экономического и математического и естественно-научного циклов, добавлена дисциплина: основы этики и делового общения; 345 час. выделены на увеличение объема общепрофессиональных дисциплин; 546 час выделены на увеличение объема профессиональных модулей, добавлены: ПМ.04 Организация деятельности коллектива исполнителей и ПМ.05 Учет в банке.</t>
  </si>
  <si>
    <t>Государственная итоговая аттестация проводится в форме защиты дипломной работы.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</si>
  <si>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1г. 10мес.</t>
  </si>
  <si>
    <t>среднего общего образования</t>
  </si>
  <si>
    <t>Распределение обязательной нагрузки по курсам и семестрам (час в семестр)</t>
  </si>
  <si>
    <t xml:space="preserve">Консультаций 4 часа на одного студента  в год (всего 200 часов)                                                                  Государственная итоговая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Дипломная работа                                                                                                                                                                                 Выполнение дипломной работы с   18 мая по 14 июня (всего 4 нед.)                                                                                                                                                                         Защита дипломной работы с 15 июня по 28 июня (всего 2 нед.)                                                                                                                             </t>
  </si>
  <si>
    <t>Настоящий учебный план программы подготовки специалистов среднего звена среднего профессионального образования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38.02.07 "Банковское дело", утвервержденного приказом Министерства образования и науки Российской Федерации № 837 от 28.07.2014г,  в соответствии с разъяснениями ФИРО по формированию учебного плана ОПОП среднего профессионального образования от 16.05.2011г.</t>
  </si>
  <si>
    <t>Консультации по всем изучаемым в учебном году дисциплинам и профессиональным модулям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</t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</si>
  <si>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</si>
  <si>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>05.06.2018г.</t>
  </si>
  <si>
    <t>08.06.2018г.</t>
  </si>
  <si>
    <t>2018 год</t>
  </si>
  <si>
    <t>Год начала подготовки 2018г.</t>
  </si>
  <si>
    <t>КАЛЕНДАРНЫЙ УЧЕБНЫЙ ГРАФИК</t>
  </si>
  <si>
    <t>Финансовая математика</t>
  </si>
  <si>
    <t>Организация бухгалтерского учета в банках</t>
  </si>
  <si>
    <t>занятий в подгруппах (лабораторные и практические занятия, семинары)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</si>
</sst>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.00&quot;р.&quot;_-;\-* #,##0.00&quot;р.&quot;_-;_-* \-??&quot;р.&quot;_-;_-@_-"/>
    <numFmt numFmtId="174" formatCode="0.0;[Red]0.0"/>
    <numFmt numFmtId="175" formatCode="0.0"/>
    <numFmt numFmtId="176" formatCode="mmmm\ d\,\ yyyy"/>
    <numFmt numFmtId="177" formatCode="0;[Red]0"/>
    <numFmt numFmtId="178" formatCode="0.000"/>
    <numFmt numFmtId="179" formatCode="hh:mm:ss\ AM/PM"/>
    <numFmt numFmtId="180" formatCode="0_ ;[Red]\-0\ "/>
    <numFmt numFmtId="181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b/>
      <sz val="14"/>
      <name val="Arial"/>
      <family val="2"/>
    </font>
    <font>
      <sz val="10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sz val="10"/>
      <name val="Normal"/>
      <family val="0"/>
    </font>
    <font>
      <sz val="10"/>
      <color indexed="8"/>
      <name val="Normal"/>
      <family val="0"/>
    </font>
    <font>
      <sz val="10"/>
      <name val="Symbol"/>
      <family val="1"/>
    </font>
    <font>
      <sz val="12"/>
      <name val="Arial Cyr"/>
      <family val="2"/>
    </font>
    <font>
      <sz val="12"/>
      <color indexed="8"/>
      <name val="Arial Cyr"/>
      <family val="2"/>
    </font>
    <font>
      <b/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8"/>
      <color indexed="10"/>
      <name val="Arial Cyr"/>
      <family val="2"/>
    </font>
    <font>
      <sz val="12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sz val="9"/>
      <color indexed="8"/>
      <name val="Arial Cyr"/>
      <family val="2"/>
    </font>
    <font>
      <sz val="10"/>
      <color indexed="8"/>
      <name val="Symbol"/>
      <family val="1"/>
    </font>
    <font>
      <sz val="10"/>
      <color indexed="10"/>
      <name val="Arial Cyr"/>
      <family val="2"/>
    </font>
    <font>
      <b/>
      <sz val="12"/>
      <name val="Times New Roman Cyr"/>
      <family val="0"/>
    </font>
    <font>
      <b/>
      <sz val="12"/>
      <color indexed="8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3" fontId="1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0" fillId="24" borderId="0" xfId="58" applyFill="1" applyProtection="1">
      <alignment/>
      <protection hidden="1"/>
    </xf>
    <xf numFmtId="0" fontId="0" fillId="0" borderId="0" xfId="58" applyProtection="1">
      <alignment/>
      <protection hidden="1"/>
    </xf>
    <xf numFmtId="0" fontId="0" fillId="0" borderId="0" xfId="58" applyBorder="1" applyProtection="1">
      <alignment/>
      <protection hidden="1"/>
    </xf>
    <xf numFmtId="0" fontId="34" fillId="0" borderId="0" xfId="58" applyFont="1" applyAlignment="1" applyProtection="1">
      <alignment/>
      <protection hidden="1"/>
    </xf>
    <xf numFmtId="0" fontId="0" fillId="0" borderId="0" xfId="58" applyAlignment="1" applyProtection="1">
      <alignment horizontal="center" vertical="center"/>
      <protection hidden="1"/>
    </xf>
    <xf numFmtId="49" fontId="23" fillId="0" borderId="10" xfId="58" applyNumberFormat="1" applyFont="1" applyBorder="1" applyAlignment="1" applyProtection="1">
      <alignment horizontal="center" vertical="center" shrinkToFit="1"/>
      <protection hidden="1"/>
    </xf>
    <xf numFmtId="49" fontId="23" fillId="0" borderId="11" xfId="58" applyNumberFormat="1" applyFont="1" applyBorder="1" applyAlignment="1" applyProtection="1">
      <alignment horizontal="center" vertical="center" shrinkToFit="1"/>
      <protection hidden="1"/>
    </xf>
    <xf numFmtId="1" fontId="24" fillId="24" borderId="10" xfId="58" applyNumberFormat="1" applyFont="1" applyFill="1" applyBorder="1" applyAlignment="1" applyProtection="1">
      <alignment horizontal="center" vertical="center" shrinkToFit="1"/>
      <protection hidden="1"/>
    </xf>
    <xf numFmtId="0" fontId="24" fillId="24" borderId="10" xfId="58" applyFont="1" applyFill="1" applyBorder="1" applyAlignment="1" applyProtection="1">
      <alignment horizontal="center" vertical="center" shrinkToFit="1"/>
      <protection hidden="1"/>
    </xf>
    <xf numFmtId="1" fontId="0" fillId="0" borderId="0" xfId="58" applyNumberFormat="1" applyAlignment="1" applyProtection="1">
      <alignment horizontal="center" vertical="center"/>
      <protection hidden="1"/>
    </xf>
    <xf numFmtId="174" fontId="37" fillId="25" borderId="12" xfId="58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3" xfId="58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4" xfId="58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5" xfId="58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6" xfId="58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2" xfId="58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7" xfId="58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8" xfId="58" applyNumberFormat="1" applyFont="1" applyFill="1" applyBorder="1" applyAlignment="1" applyProtection="1">
      <alignment horizontal="center" vertical="center" shrinkToFit="1"/>
      <protection hidden="1"/>
    </xf>
    <xf numFmtId="0" fontId="37" fillId="0" borderId="0" xfId="58" applyFont="1" applyBorder="1" applyAlignment="1" applyProtection="1">
      <alignment shrinkToFit="1"/>
      <protection hidden="1"/>
    </xf>
    <xf numFmtId="49" fontId="0" fillId="24" borderId="0" xfId="58" applyNumberFormat="1" applyFill="1" applyProtection="1">
      <alignment/>
      <protection hidden="1"/>
    </xf>
    <xf numFmtId="49" fontId="0" fillId="24" borderId="0" xfId="58" applyNumberFormat="1" applyFill="1" applyAlignment="1" applyProtection="1">
      <alignment vertical="top" wrapText="1"/>
      <protection hidden="1"/>
    </xf>
    <xf numFmtId="49" fontId="0" fillId="0" borderId="0" xfId="58" applyNumberFormat="1" applyAlignment="1" applyProtection="1">
      <alignment vertical="top" wrapText="1"/>
      <protection hidden="1"/>
    </xf>
    <xf numFmtId="49" fontId="0" fillId="0" borderId="0" xfId="58" applyNumberFormat="1" applyProtection="1">
      <alignment/>
      <protection hidden="1"/>
    </xf>
    <xf numFmtId="0" fontId="38" fillId="0" borderId="0" xfId="58" applyNumberFormat="1" applyFont="1" applyProtection="1">
      <alignment/>
      <protection hidden="1"/>
    </xf>
    <xf numFmtId="49" fontId="20" fillId="26" borderId="19" xfId="58" applyNumberFormat="1" applyFont="1" applyFill="1" applyBorder="1" applyAlignment="1" applyProtection="1">
      <alignment horizontal="center"/>
      <protection hidden="1"/>
    </xf>
    <xf numFmtId="49" fontId="27" fillId="26" borderId="19" xfId="58" applyNumberFormat="1" applyFont="1" applyFill="1" applyBorder="1" applyAlignment="1" applyProtection="1">
      <alignment horizontal="center"/>
      <protection hidden="1"/>
    </xf>
    <xf numFmtId="0" fontId="0" fillId="26" borderId="19" xfId="58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9" fillId="0" borderId="0" xfId="0" applyFont="1" applyFill="1" applyAlignment="1">
      <alignment/>
    </xf>
    <xf numFmtId="0" fontId="28" fillId="27" borderId="10" xfId="0" applyFont="1" applyFill="1" applyBorder="1" applyAlignment="1">
      <alignment horizontal="center"/>
    </xf>
    <xf numFmtId="1" fontId="28" fillId="28" borderId="10" xfId="0" applyNumberFormat="1" applyFont="1" applyFill="1" applyBorder="1" applyAlignment="1">
      <alignment horizontal="center"/>
    </xf>
    <xf numFmtId="0" fontId="28" fillId="28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Fill="1" applyAlignment="1" applyProtection="1">
      <alignment/>
      <protection hidden="1"/>
    </xf>
    <xf numFmtId="49" fontId="41" fillId="0" borderId="0" xfId="0" applyNumberFormat="1" applyFont="1" applyFill="1" applyBorder="1" applyAlignment="1" applyProtection="1">
      <alignment horizontal="left" vertical="top" wrapText="1"/>
      <protection/>
    </xf>
    <xf numFmtId="49" fontId="40" fillId="0" borderId="0" xfId="0" applyNumberFormat="1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43" fillId="0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center"/>
      <protection hidden="1"/>
    </xf>
    <xf numFmtId="49" fontId="43" fillId="0" borderId="0" xfId="0" applyNumberFormat="1" applyFont="1" applyFill="1" applyAlignment="1" applyProtection="1">
      <alignment vertical="center" shrinkToFit="1"/>
      <protection hidden="1"/>
    </xf>
    <xf numFmtId="0" fontId="35" fillId="0" borderId="0" xfId="0" applyFont="1" applyFill="1" applyAlignment="1">
      <alignment/>
    </xf>
    <xf numFmtId="0" fontId="42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center" vertical="center"/>
      <protection hidden="1"/>
    </xf>
    <xf numFmtId="49" fontId="44" fillId="0" borderId="0" xfId="0" applyNumberFormat="1" applyFont="1" applyFill="1" applyBorder="1" applyAlignment="1" applyProtection="1">
      <alignment horizontal="left" vertical="top" wrapText="1"/>
      <protection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/>
      <protection hidden="1"/>
    </xf>
    <xf numFmtId="49" fontId="44" fillId="0" borderId="0" xfId="0" applyNumberFormat="1" applyFont="1" applyFill="1" applyAlignment="1" applyProtection="1">
      <alignment horizontal="left"/>
      <protection hidden="1"/>
    </xf>
    <xf numFmtId="1" fontId="44" fillId="0" borderId="0" xfId="0" applyNumberFormat="1" applyFont="1" applyFill="1" applyAlignment="1" applyProtection="1">
      <alignment horizontal="left"/>
      <protection/>
    </xf>
    <xf numFmtId="49" fontId="35" fillId="0" borderId="0" xfId="0" applyNumberFormat="1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horizontal="left" vertical="top" wrapText="1"/>
      <protection/>
    </xf>
    <xf numFmtId="49" fontId="35" fillId="0" borderId="0" xfId="0" applyNumberFormat="1" applyFont="1" applyFill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175" fontId="28" fillId="0" borderId="0" xfId="0" applyNumberFormat="1" applyFont="1" applyFill="1" applyAlignment="1">
      <alignment horizontal="center"/>
    </xf>
    <xf numFmtId="0" fontId="28" fillId="0" borderId="20" xfId="0" applyFont="1" applyFill="1" applyBorder="1" applyAlignment="1">
      <alignment/>
    </xf>
    <xf numFmtId="0" fontId="28" fillId="0" borderId="20" xfId="0" applyFont="1" applyFill="1" applyBorder="1" applyAlignment="1">
      <alignment horizontal="left"/>
    </xf>
    <xf numFmtId="0" fontId="28" fillId="27" borderId="20" xfId="0" applyFont="1" applyFill="1" applyBorder="1" applyAlignment="1">
      <alignment/>
    </xf>
    <xf numFmtId="0" fontId="28" fillId="28" borderId="20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27" borderId="21" xfId="0" applyFont="1" applyFill="1" applyBorder="1" applyAlignment="1">
      <alignment horizontal="center"/>
    </xf>
    <xf numFmtId="0" fontId="28" fillId="28" borderId="21" xfId="0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1" fontId="28" fillId="27" borderId="21" xfId="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27" borderId="2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27" borderId="11" xfId="0" applyFont="1" applyFill="1" applyBorder="1" applyAlignment="1">
      <alignment horizontal="center"/>
    </xf>
    <xf numFmtId="0" fontId="28" fillId="28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1" fontId="19" fillId="0" borderId="1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center"/>
    </xf>
    <xf numFmtId="1" fontId="28" fillId="0" borderId="30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1" fontId="28" fillId="0" borderId="26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28" borderId="29" xfId="0" applyFont="1" applyFill="1" applyBorder="1" applyAlignment="1">
      <alignment/>
    </xf>
    <xf numFmtId="0" fontId="28" fillId="28" borderId="30" xfId="0" applyFont="1" applyFill="1" applyBorder="1" applyAlignment="1">
      <alignment horizontal="center"/>
    </xf>
    <xf numFmtId="0" fontId="28" fillId="28" borderId="30" xfId="0" applyFont="1" applyFill="1" applyBorder="1" applyAlignment="1">
      <alignment horizontal="center"/>
    </xf>
    <xf numFmtId="0" fontId="28" fillId="28" borderId="31" xfId="0" applyFont="1" applyFill="1" applyBorder="1" applyAlignment="1">
      <alignment horizontal="center"/>
    </xf>
    <xf numFmtId="0" fontId="28" fillId="28" borderId="32" xfId="0" applyFont="1" applyFill="1" applyBorder="1" applyAlignment="1">
      <alignment horizontal="center"/>
    </xf>
    <xf numFmtId="1" fontId="28" fillId="28" borderId="31" xfId="0" applyNumberFormat="1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44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center"/>
    </xf>
    <xf numFmtId="49" fontId="45" fillId="0" borderId="0" xfId="0" applyNumberFormat="1" applyFont="1" applyFill="1" applyBorder="1" applyAlignment="1" applyProtection="1">
      <alignment horizontal="left" vertical="top" wrapText="1"/>
      <protection/>
    </xf>
    <xf numFmtId="49" fontId="3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56">
      <alignment/>
      <protection/>
    </xf>
    <xf numFmtId="0" fontId="0" fillId="0" borderId="10" xfId="56" applyBorder="1" applyAlignment="1">
      <alignment horizontal="center" vertical="center" wrapText="1"/>
      <protection/>
    </xf>
    <xf numFmtId="0" fontId="0" fillId="0" borderId="10" xfId="56" applyBorder="1" applyAlignment="1">
      <alignment horizontal="center"/>
      <protection/>
    </xf>
    <xf numFmtId="0" fontId="0" fillId="0" borderId="0" xfId="56" applyAlignment="1">
      <alignment horizontal="center" vertical="center" wrapText="1"/>
      <protection/>
    </xf>
    <xf numFmtId="0" fontId="0" fillId="0" borderId="0" xfId="56" applyAlignment="1">
      <alignment horizontal="center"/>
      <protection/>
    </xf>
    <xf numFmtId="0" fontId="0" fillId="0" borderId="10" xfId="56" applyBorder="1">
      <alignment/>
      <protection/>
    </xf>
    <xf numFmtId="0" fontId="36" fillId="0" borderId="10" xfId="56" applyFont="1" applyFill="1" applyBorder="1">
      <alignment/>
      <protection/>
    </xf>
    <xf numFmtId="0" fontId="36" fillId="0" borderId="0" xfId="56" applyFont="1">
      <alignment/>
      <protection/>
    </xf>
    <xf numFmtId="0" fontId="0" fillId="0" borderId="0" xfId="56" applyFill="1" applyBorder="1" applyAlignment="1">
      <alignment horizontal="center"/>
      <protection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40" fillId="0" borderId="0" xfId="59" applyFont="1" applyFill="1" applyProtection="1">
      <alignment/>
      <protection hidden="1"/>
    </xf>
    <xf numFmtId="0" fontId="49" fillId="0" borderId="0" xfId="59" applyFont="1" applyFill="1" applyBorder="1" applyAlignment="1" applyProtection="1">
      <alignment/>
      <protection hidden="1"/>
    </xf>
    <xf numFmtId="0" fontId="40" fillId="0" borderId="0" xfId="59" applyFont="1" applyFill="1" applyAlignment="1" applyProtection="1">
      <alignment/>
      <protection hidden="1"/>
    </xf>
    <xf numFmtId="0" fontId="40" fillId="0" borderId="0" xfId="59" applyFont="1" applyFill="1" applyBorder="1" applyAlignment="1" applyProtection="1">
      <alignment horizontal="left" vertical="center"/>
      <protection hidden="1"/>
    </xf>
    <xf numFmtId="0" fontId="41" fillId="0" borderId="0" xfId="59" applyFont="1" applyFill="1" applyAlignment="1" applyProtection="1">
      <alignment horizontal="center" vertical="center"/>
      <protection hidden="1"/>
    </xf>
    <xf numFmtId="0" fontId="41" fillId="0" borderId="0" xfId="59" applyFont="1" applyFill="1" applyBorder="1" applyAlignment="1" applyProtection="1">
      <alignment horizontal="left" vertical="center"/>
      <protection hidden="1"/>
    </xf>
    <xf numFmtId="49" fontId="41" fillId="0" borderId="0" xfId="59" applyNumberFormat="1" applyFont="1" applyFill="1" applyBorder="1" applyAlignment="1" applyProtection="1">
      <alignment horizontal="left" vertical="top" wrapText="1"/>
      <protection/>
    </xf>
    <xf numFmtId="0" fontId="40" fillId="0" borderId="0" xfId="59" applyFont="1" applyFill="1" applyAlignment="1" applyProtection="1">
      <alignment horizontal="left" vertical="center"/>
      <protection hidden="1"/>
    </xf>
    <xf numFmtId="1" fontId="49" fillId="0" borderId="0" xfId="59" applyNumberFormat="1" applyFont="1" applyFill="1" applyAlignment="1" applyProtection="1">
      <alignment vertical="center"/>
      <protection hidden="1"/>
    </xf>
    <xf numFmtId="180" fontId="49" fillId="0" borderId="0" xfId="59" applyNumberFormat="1" applyFont="1" applyFill="1" applyAlignment="1" applyProtection="1">
      <alignment horizontal="center"/>
      <protection hidden="1"/>
    </xf>
    <xf numFmtId="0" fontId="41" fillId="0" borderId="0" xfId="59" applyFont="1" applyFill="1" applyAlignment="1" applyProtection="1">
      <alignment horizontal="left" vertical="center"/>
      <protection hidden="1"/>
    </xf>
    <xf numFmtId="0" fontId="40" fillId="0" borderId="0" xfId="59" applyFont="1" applyAlignment="1">
      <alignment/>
      <protection/>
    </xf>
    <xf numFmtId="0" fontId="40" fillId="0" borderId="0" xfId="59" applyFont="1" applyFill="1" applyAlignment="1">
      <alignment/>
      <protection/>
    </xf>
    <xf numFmtId="0" fontId="50" fillId="0" borderId="0" xfId="59" applyFont="1" applyFill="1" applyProtection="1">
      <alignment/>
      <protection hidden="1"/>
    </xf>
    <xf numFmtId="49" fontId="40" fillId="0" borderId="0" xfId="59" applyNumberFormat="1" applyFont="1" applyFill="1" applyAlignment="1" applyProtection="1">
      <alignment/>
      <protection hidden="1"/>
    </xf>
    <xf numFmtId="0" fontId="40" fillId="0" borderId="0" xfId="59" applyFont="1" applyFill="1" applyAlignment="1" applyProtection="1">
      <alignment vertical="center"/>
      <protection hidden="1"/>
    </xf>
    <xf numFmtId="49" fontId="41" fillId="0" borderId="0" xfId="59" applyNumberFormat="1" applyFont="1" applyFill="1" applyBorder="1" applyAlignment="1" applyProtection="1">
      <alignment horizontal="left" vertical="top"/>
      <protection/>
    </xf>
    <xf numFmtId="0" fontId="40" fillId="0" borderId="0" xfId="59" applyFont="1" applyFill="1" applyAlignment="1" applyProtection="1">
      <alignment horizontal="center" vertical="center"/>
      <protection hidden="1"/>
    </xf>
    <xf numFmtId="0" fontId="41" fillId="0" borderId="0" xfId="59" applyFont="1" applyFill="1" applyBorder="1" applyAlignment="1" applyProtection="1">
      <alignment horizontal="left" vertical="top" wrapText="1"/>
      <protection/>
    </xf>
    <xf numFmtId="49" fontId="41" fillId="0" borderId="0" xfId="59" applyNumberFormat="1" applyFont="1" applyFill="1" applyAlignment="1" applyProtection="1">
      <alignment/>
      <protection hidden="1"/>
    </xf>
    <xf numFmtId="172" fontId="41" fillId="0" borderId="0" xfId="59" applyNumberFormat="1" applyFont="1" applyFill="1" applyAlignment="1" applyProtection="1">
      <alignment horizontal="left" shrinkToFit="1"/>
      <protection/>
    </xf>
    <xf numFmtId="0" fontId="0" fillId="0" borderId="0" xfId="59" applyFont="1" applyAlignment="1">
      <alignment/>
      <protection/>
    </xf>
    <xf numFmtId="49" fontId="20" fillId="0" borderId="0" xfId="59" applyNumberFormat="1" applyFont="1" applyFill="1" applyAlignment="1" applyProtection="1">
      <alignment/>
      <protection hidden="1"/>
    </xf>
    <xf numFmtId="49" fontId="0" fillId="0" borderId="0" xfId="59" applyNumberFormat="1" applyFont="1" applyFill="1" applyAlignment="1" applyProtection="1">
      <alignment/>
      <protection hidden="1"/>
    </xf>
    <xf numFmtId="0" fontId="20" fillId="0" borderId="0" xfId="59" applyFont="1" applyFill="1" applyProtection="1">
      <alignment/>
      <protection hidden="1"/>
    </xf>
    <xf numFmtId="0" fontId="20" fillId="0" borderId="0" xfId="59" applyFont="1" applyFill="1" applyAlignment="1" applyProtection="1">
      <alignment/>
      <protection hidden="1"/>
    </xf>
    <xf numFmtId="0" fontId="36" fillId="0" borderId="0" xfId="59" applyFont="1" applyFill="1" applyAlignment="1" applyProtection="1">
      <alignment/>
      <protection hidden="1"/>
    </xf>
    <xf numFmtId="0" fontId="0" fillId="0" borderId="0" xfId="59" applyFont="1" applyFill="1" applyProtection="1">
      <alignment/>
      <protection hidden="1"/>
    </xf>
    <xf numFmtId="0" fontId="0" fillId="0" borderId="0" xfId="59" applyFont="1" applyFill="1" applyAlignment="1" applyProtection="1">
      <alignment/>
      <protection hidden="1"/>
    </xf>
    <xf numFmtId="0" fontId="0" fillId="0" borderId="0" xfId="59" applyFont="1" applyFill="1" applyAlignment="1" applyProtection="1">
      <alignment horizontal="center"/>
      <protection hidden="1"/>
    </xf>
    <xf numFmtId="0" fontId="0" fillId="0" borderId="0" xfId="59" applyFont="1" applyFill="1" applyProtection="1">
      <alignment/>
      <protection hidden="1"/>
    </xf>
    <xf numFmtId="0" fontId="0" fillId="0" borderId="33" xfId="59" applyFont="1" applyFill="1" applyBorder="1" applyProtection="1">
      <alignment/>
      <protection hidden="1"/>
    </xf>
    <xf numFmtId="0" fontId="0" fillId="0" borderId="0" xfId="59" applyFont="1" applyFill="1" applyAlignment="1" applyProtection="1">
      <alignment horizontal="center" vertical="center"/>
      <protection hidden="1"/>
    </xf>
    <xf numFmtId="0" fontId="0" fillId="0" borderId="0" xfId="59" applyFont="1" applyFill="1" applyAlignment="1" applyProtection="1">
      <alignment horizontal="center" vertical="center" textRotation="90"/>
      <protection hidden="1"/>
    </xf>
    <xf numFmtId="49" fontId="0" fillId="0" borderId="10" xfId="59" applyNumberFormat="1" applyFont="1" applyFill="1" applyBorder="1" applyAlignment="1" applyProtection="1">
      <alignment horizontal="center" vertical="center" shrinkToFit="1"/>
      <protection hidden="1"/>
    </xf>
    <xf numFmtId="49" fontId="0" fillId="0" borderId="11" xfId="59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59" applyNumberFormat="1" applyFont="1" applyFill="1" applyAlignment="1" applyProtection="1">
      <alignment horizontal="center" vertical="center"/>
      <protection hidden="1"/>
    </xf>
    <xf numFmtId="0" fontId="0" fillId="0" borderId="10" xfId="59" applyFont="1" applyFill="1" applyBorder="1" applyAlignment="1" applyProtection="1">
      <alignment horizontal="center" vertical="center"/>
      <protection hidden="1"/>
    </xf>
    <xf numFmtId="49" fontId="0" fillId="0" borderId="10" xfId="59" applyNumberFormat="1" applyFont="1" applyFill="1" applyBorder="1" applyAlignment="1" applyProtection="1">
      <alignment horizontal="center" vertical="center"/>
      <protection/>
    </xf>
    <xf numFmtId="49" fontId="20" fillId="0" borderId="10" xfId="59" applyNumberFormat="1" applyFont="1" applyFill="1" applyBorder="1" applyAlignment="1" applyProtection="1">
      <alignment horizontal="center" vertical="center"/>
      <protection/>
    </xf>
    <xf numFmtId="0" fontId="0" fillId="0" borderId="10" xfId="59" applyNumberFormat="1" applyFont="1" applyFill="1" applyBorder="1" applyAlignment="1" applyProtection="1">
      <alignment horizontal="center" vertical="center"/>
      <protection hidden="1"/>
    </xf>
    <xf numFmtId="0" fontId="0" fillId="0" borderId="0" xfId="59" applyFont="1" applyFill="1" applyBorder="1" applyProtection="1">
      <alignment/>
      <protection hidden="1"/>
    </xf>
    <xf numFmtId="0" fontId="0" fillId="0" borderId="0" xfId="59" applyFont="1" applyFill="1" applyBorder="1" applyAlignment="1" applyProtection="1">
      <alignment shrinkToFit="1"/>
      <protection hidden="1"/>
    </xf>
    <xf numFmtId="0" fontId="0" fillId="0" borderId="34" xfId="59" applyFont="1" applyFill="1" applyBorder="1" applyAlignment="1" applyProtection="1">
      <alignment horizontal="center" vertical="center"/>
      <protection hidden="1"/>
    </xf>
    <xf numFmtId="49" fontId="20" fillId="0" borderId="34" xfId="59" applyNumberFormat="1" applyFont="1" applyFill="1" applyBorder="1" applyAlignment="1" applyProtection="1">
      <alignment horizontal="center" vertical="center"/>
      <protection/>
    </xf>
    <xf numFmtId="49" fontId="0" fillId="0" borderId="34" xfId="59" applyNumberFormat="1" applyFont="1" applyFill="1" applyBorder="1" applyAlignment="1" applyProtection="1">
      <alignment horizontal="center" vertical="center"/>
      <protection/>
    </xf>
    <xf numFmtId="49" fontId="20" fillId="0" borderId="31" xfId="59" applyNumberFormat="1" applyFont="1" applyFill="1" applyBorder="1" applyAlignment="1" applyProtection="1">
      <alignment horizontal="center" vertical="center"/>
      <protection/>
    </xf>
    <xf numFmtId="49" fontId="0" fillId="0" borderId="34" xfId="59" applyNumberFormat="1" applyFont="1" applyFill="1" applyBorder="1" applyAlignment="1" applyProtection="1">
      <alignment horizontal="center" vertical="center"/>
      <protection hidden="1"/>
    </xf>
    <xf numFmtId="1" fontId="0" fillId="0" borderId="34" xfId="59" applyNumberFormat="1" applyFont="1" applyFill="1" applyBorder="1" applyAlignment="1" applyProtection="1">
      <alignment horizontal="center" vertical="center"/>
      <protection hidden="1"/>
    </xf>
    <xf numFmtId="49" fontId="0" fillId="0" borderId="34" xfId="59" applyNumberFormat="1" applyFill="1" applyBorder="1" applyAlignment="1" applyProtection="1">
      <alignment horizontal="center" vertical="center"/>
      <protection hidden="1"/>
    </xf>
    <xf numFmtId="0" fontId="0" fillId="0" borderId="27" xfId="59" applyFont="1" applyFill="1" applyBorder="1" applyAlignment="1" applyProtection="1">
      <alignment horizontal="center" vertical="center"/>
      <protection hidden="1"/>
    </xf>
    <xf numFmtId="49" fontId="20" fillId="0" borderId="11" xfId="59" applyNumberFormat="1" applyFont="1" applyFill="1" applyBorder="1" applyAlignment="1" applyProtection="1">
      <alignment horizontal="center" vertical="center"/>
      <protection/>
    </xf>
    <xf numFmtId="49" fontId="27" fillId="0" borderId="10" xfId="59" applyNumberFormat="1" applyFont="1" applyFill="1" applyBorder="1" applyAlignment="1" applyProtection="1">
      <alignment horizontal="center"/>
      <protection hidden="1"/>
    </xf>
    <xf numFmtId="0" fontId="0" fillId="0" borderId="31" xfId="59" applyFont="1" applyFill="1" applyBorder="1" applyAlignment="1" applyProtection="1">
      <alignment horizontal="center" vertical="center"/>
      <protection hidden="1"/>
    </xf>
    <xf numFmtId="49" fontId="0" fillId="0" borderId="31" xfId="59" applyNumberFormat="1" applyFont="1" applyFill="1" applyBorder="1" applyAlignment="1" applyProtection="1">
      <alignment horizontal="center" vertical="center"/>
      <protection hidden="1"/>
    </xf>
    <xf numFmtId="1" fontId="0" fillId="0" borderId="31" xfId="59" applyNumberFormat="1" applyFont="1" applyFill="1" applyBorder="1" applyAlignment="1" applyProtection="1">
      <alignment horizontal="center" vertical="center"/>
      <protection hidden="1"/>
    </xf>
    <xf numFmtId="0" fontId="0" fillId="0" borderId="31" xfId="59" applyNumberFormat="1" applyFont="1" applyFill="1" applyBorder="1" applyAlignment="1" applyProtection="1">
      <alignment horizontal="center" vertical="center"/>
      <protection hidden="1"/>
    </xf>
    <xf numFmtId="0" fontId="0" fillId="0" borderId="35" xfId="59" applyFont="1" applyFill="1" applyBorder="1" applyProtection="1">
      <alignment/>
      <protection hidden="1"/>
    </xf>
    <xf numFmtId="49" fontId="36" fillId="0" borderId="0" xfId="59" applyNumberFormat="1" applyFont="1" applyFill="1" applyProtection="1">
      <alignment/>
      <protection hidden="1"/>
    </xf>
    <xf numFmtId="49" fontId="0" fillId="0" borderId="0" xfId="59" applyNumberFormat="1" applyFont="1" applyFill="1" applyProtection="1">
      <alignment/>
      <protection hidden="1"/>
    </xf>
    <xf numFmtId="49" fontId="0" fillId="0" borderId="0" xfId="59" applyNumberFormat="1" applyFont="1" applyFill="1" applyAlignment="1" applyProtection="1">
      <alignment vertical="top" wrapText="1"/>
      <protection hidden="1"/>
    </xf>
    <xf numFmtId="0" fontId="54" fillId="0" borderId="0" xfId="59" applyNumberFormat="1" applyFont="1" applyFill="1" applyProtection="1">
      <alignment/>
      <protection hidden="1"/>
    </xf>
    <xf numFmtId="49" fontId="0" fillId="0" borderId="19" xfId="59" applyNumberFormat="1" applyFont="1" applyFill="1" applyBorder="1" applyProtection="1">
      <alignment/>
      <protection hidden="1"/>
    </xf>
    <xf numFmtId="49" fontId="0" fillId="0" borderId="0" xfId="59" applyNumberFormat="1" applyFont="1" applyFill="1" applyAlignment="1" applyProtection="1">
      <alignment horizontal="left" indent="1"/>
      <protection hidden="1"/>
    </xf>
    <xf numFmtId="49" fontId="20" fillId="0" borderId="19" xfId="59" applyNumberFormat="1" applyFont="1" applyFill="1" applyBorder="1" applyAlignment="1" applyProtection="1">
      <alignment horizontal="center"/>
      <protection hidden="1"/>
    </xf>
    <xf numFmtId="49" fontId="0" fillId="0" borderId="19" xfId="59" applyNumberFormat="1" applyFont="1" applyFill="1" applyBorder="1" applyAlignment="1" applyProtection="1">
      <alignment horizontal="center"/>
      <protection hidden="1"/>
    </xf>
    <xf numFmtId="49" fontId="27" fillId="0" borderId="19" xfId="59" applyNumberFormat="1" applyFont="1" applyFill="1" applyBorder="1" applyAlignment="1" applyProtection="1">
      <alignment horizontal="center"/>
      <protection hidden="1"/>
    </xf>
    <xf numFmtId="49" fontId="0" fillId="0" borderId="0" xfId="59" applyNumberFormat="1" applyFont="1" applyFill="1" applyAlignment="1" applyProtection="1">
      <alignment horizontal="left" vertical="top" wrapText="1" indent="1"/>
      <protection hidden="1"/>
    </xf>
    <xf numFmtId="0" fontId="0" fillId="0" borderId="19" xfId="59" applyFont="1" applyFill="1" applyBorder="1" applyAlignment="1" applyProtection="1">
      <alignment horizontal="center"/>
      <protection hidden="1"/>
    </xf>
    <xf numFmtId="0" fontId="0" fillId="0" borderId="0" xfId="57" applyFill="1" applyProtection="1">
      <alignment/>
      <protection/>
    </xf>
    <xf numFmtId="0" fontId="0" fillId="0" borderId="0" xfId="57" applyFill="1" applyAlignment="1" applyProtection="1">
      <alignment horizontal="center" vertical="top"/>
      <protection/>
    </xf>
    <xf numFmtId="0" fontId="0" fillId="0" borderId="0" xfId="57" applyFont="1" applyFill="1" applyProtection="1">
      <alignment/>
      <protection/>
    </xf>
    <xf numFmtId="0" fontId="24" fillId="0" borderId="0" xfId="57" applyFont="1" applyFill="1" applyAlignment="1" applyProtection="1">
      <alignment horizontal="left"/>
      <protection/>
    </xf>
    <xf numFmtId="0" fontId="24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justify" vertical="center" wrapText="1"/>
      <protection/>
    </xf>
    <xf numFmtId="0" fontId="24" fillId="0" borderId="0" xfId="57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Alignment="1">
      <alignment horizontal="left"/>
    </xf>
    <xf numFmtId="0" fontId="42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Alignment="1" applyProtection="1">
      <alignment horizontal="left"/>
      <protection hidden="1"/>
    </xf>
    <xf numFmtId="0" fontId="35" fillId="0" borderId="0" xfId="0" applyFont="1" applyFill="1" applyAlignment="1">
      <alignment/>
    </xf>
    <xf numFmtId="0" fontId="28" fillId="0" borderId="3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27" borderId="36" xfId="0" applyFont="1" applyFill="1" applyBorder="1" applyAlignment="1">
      <alignment horizontal="center"/>
    </xf>
    <xf numFmtId="0" fontId="28" fillId="28" borderId="36" xfId="0" applyFont="1" applyFill="1" applyBorder="1" applyAlignment="1">
      <alignment horizontal="center"/>
    </xf>
    <xf numFmtId="0" fontId="28" fillId="28" borderId="35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8" fillId="27" borderId="21" xfId="0" applyFont="1" applyFill="1" applyBorder="1" applyAlignment="1">
      <alignment horizontal="center"/>
    </xf>
    <xf numFmtId="0" fontId="28" fillId="0" borderId="21" xfId="0" applyFont="1" applyFill="1" applyBorder="1" applyAlignment="1" quotePrefix="1">
      <alignment horizontal="center"/>
    </xf>
    <xf numFmtId="0" fontId="19" fillId="0" borderId="19" xfId="0" applyFont="1" applyFill="1" applyBorder="1" applyAlignment="1" quotePrefix="1">
      <alignment horizontal="center"/>
    </xf>
    <xf numFmtId="0" fontId="28" fillId="0" borderId="21" xfId="0" applyFont="1" applyFill="1" applyBorder="1" applyAlignment="1" quotePrefix="1">
      <alignment horizontal="center"/>
    </xf>
    <xf numFmtId="0" fontId="19" fillId="0" borderId="25" xfId="0" applyFont="1" applyFill="1" applyBorder="1" applyAlignment="1">
      <alignment/>
    </xf>
    <xf numFmtId="49" fontId="19" fillId="0" borderId="26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49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/>
    </xf>
    <xf numFmtId="0" fontId="28" fillId="0" borderId="30" xfId="0" applyFont="1" applyFill="1" applyBorder="1" applyAlignment="1" quotePrefix="1">
      <alignment horizontal="center"/>
    </xf>
    <xf numFmtId="0" fontId="0" fillId="0" borderId="0" xfId="0" applyAlignment="1">
      <alignment/>
    </xf>
    <xf numFmtId="1" fontId="28" fillId="0" borderId="25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19" fillId="29" borderId="0" xfId="0" applyFont="1" applyFill="1" applyAlignment="1">
      <alignment/>
    </xf>
    <xf numFmtId="0" fontId="19" fillId="29" borderId="10" xfId="55" applyFont="1" applyFill="1" applyBorder="1" applyAlignment="1">
      <alignment horizontal="left" vertical="center"/>
      <protection/>
    </xf>
    <xf numFmtId="1" fontId="56" fillId="29" borderId="10" xfId="55" applyNumberFormat="1" applyFont="1" applyFill="1" applyBorder="1" applyAlignment="1" applyProtection="1">
      <alignment horizontal="center" vertical="center" shrinkToFit="1"/>
      <protection hidden="1"/>
    </xf>
    <xf numFmtId="177" fontId="56" fillId="29" borderId="10" xfId="55" applyNumberFormat="1" applyFont="1" applyFill="1" applyBorder="1" applyAlignment="1" applyProtection="1">
      <alignment horizontal="center" vertical="center" shrinkToFit="1"/>
      <protection hidden="1"/>
    </xf>
    <xf numFmtId="0" fontId="19" fillId="29" borderId="10" xfId="0" applyFont="1" applyFill="1" applyBorder="1" applyAlignment="1">
      <alignment horizontal="center"/>
    </xf>
    <xf numFmtId="0" fontId="28" fillId="29" borderId="39" xfId="0" applyFont="1" applyFill="1" applyBorder="1" applyAlignment="1">
      <alignment/>
    </xf>
    <xf numFmtId="49" fontId="19" fillId="29" borderId="40" xfId="0" applyNumberFormat="1" applyFont="1" applyFill="1" applyBorder="1" applyAlignment="1">
      <alignment horizontal="center"/>
    </xf>
    <xf numFmtId="0" fontId="19" fillId="29" borderId="40" xfId="0" applyFont="1" applyFill="1" applyBorder="1" applyAlignment="1">
      <alignment horizontal="center"/>
    </xf>
    <xf numFmtId="0" fontId="19" fillId="29" borderId="41" xfId="0" applyFont="1" applyFill="1" applyBorder="1" applyAlignment="1">
      <alignment horizontal="center"/>
    </xf>
    <xf numFmtId="0" fontId="19" fillId="29" borderId="42" xfId="0" applyFont="1" applyFill="1" applyBorder="1" applyAlignment="1">
      <alignment horizontal="center"/>
    </xf>
    <xf numFmtId="0" fontId="19" fillId="29" borderId="43" xfId="0" applyFont="1" applyFill="1" applyBorder="1" applyAlignment="1">
      <alignment horizontal="center"/>
    </xf>
    <xf numFmtId="0" fontId="19" fillId="29" borderId="39" xfId="0" applyFont="1" applyFill="1" applyBorder="1" applyAlignment="1">
      <alignment horizontal="center"/>
    </xf>
    <xf numFmtId="0" fontId="28" fillId="29" borderId="0" xfId="0" applyFont="1" applyFill="1" applyAlignment="1">
      <alignment/>
    </xf>
    <xf numFmtId="0" fontId="19" fillId="29" borderId="31" xfId="55" applyFont="1" applyFill="1" applyBorder="1" applyAlignment="1">
      <alignment horizontal="left" vertical="center"/>
      <protection/>
    </xf>
    <xf numFmtId="1" fontId="56" fillId="29" borderId="31" xfId="55" applyNumberFormat="1" applyFont="1" applyFill="1" applyBorder="1" applyAlignment="1" applyProtection="1">
      <alignment horizontal="center" vertical="center" shrinkToFit="1"/>
      <protection hidden="1"/>
    </xf>
    <xf numFmtId="177" fontId="56" fillId="29" borderId="31" xfId="55" applyNumberFormat="1" applyFont="1" applyFill="1" applyBorder="1" applyAlignment="1" applyProtection="1">
      <alignment horizontal="center" vertical="center" shrinkToFit="1"/>
      <protection hidden="1"/>
    </xf>
    <xf numFmtId="0" fontId="19" fillId="29" borderId="31" xfId="0" applyFont="1" applyFill="1" applyBorder="1" applyAlignment="1">
      <alignment horizontal="center"/>
    </xf>
    <xf numFmtId="0" fontId="19" fillId="29" borderId="32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8" fillId="29" borderId="31" xfId="0" applyFont="1" applyFill="1" applyBorder="1" applyAlignment="1">
      <alignment horizontal="center"/>
    </xf>
    <xf numFmtId="0" fontId="19" fillId="30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center"/>
    </xf>
    <xf numFmtId="0" fontId="28" fillId="31" borderId="1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28" borderId="21" xfId="0" applyFont="1" applyFill="1" applyBorder="1" applyAlignment="1">
      <alignment horizontal="center"/>
    </xf>
    <xf numFmtId="49" fontId="19" fillId="0" borderId="21" xfId="0" applyNumberFormat="1" applyFont="1" applyFill="1" applyBorder="1" applyAlignment="1" quotePrefix="1">
      <alignment horizontal="center"/>
    </xf>
    <xf numFmtId="49" fontId="19" fillId="0" borderId="26" xfId="0" applyNumberFormat="1" applyFont="1" applyFill="1" applyBorder="1" applyAlignment="1" quotePrefix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28" fillId="29" borderId="34" xfId="0" applyFont="1" applyFill="1" applyBorder="1" applyAlignment="1">
      <alignment horizontal="center"/>
    </xf>
    <xf numFmtId="0" fontId="28" fillId="0" borderId="22" xfId="0" applyFont="1" applyFill="1" applyBorder="1" applyAlignment="1">
      <alignment/>
    </xf>
    <xf numFmtId="1" fontId="19" fillId="0" borderId="23" xfId="0" applyNumberFormat="1" applyFont="1" applyFill="1" applyBorder="1" applyAlignment="1">
      <alignment horizontal="center"/>
    </xf>
    <xf numFmtId="1" fontId="19" fillId="0" borderId="49" xfId="0" applyNumberFormat="1" applyFont="1" applyFill="1" applyBorder="1" applyAlignment="1">
      <alignment horizontal="center"/>
    </xf>
    <xf numFmtId="49" fontId="56" fillId="29" borderId="11" xfId="55" applyNumberFormat="1" applyFont="1" applyFill="1" applyBorder="1" applyAlignment="1" applyProtection="1">
      <alignment horizontal="left" vertical="center" wrapText="1"/>
      <protection/>
    </xf>
    <xf numFmtId="49" fontId="56" fillId="29" borderId="32" xfId="55" applyNumberFormat="1" applyFont="1" applyFill="1" applyBorder="1" applyAlignment="1" applyProtection="1">
      <alignment horizontal="left" vertical="center" wrapText="1"/>
      <protection/>
    </xf>
    <xf numFmtId="0" fontId="19" fillId="0" borderId="24" xfId="0" applyFont="1" applyFill="1" applyBorder="1" applyAlignment="1">
      <alignment horizontal="left"/>
    </xf>
    <xf numFmtId="0" fontId="19" fillId="29" borderId="4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 wrapText="1"/>
    </xf>
    <xf numFmtId="0" fontId="28" fillId="0" borderId="28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32" xfId="0" applyFont="1" applyFill="1" applyBorder="1" applyAlignment="1">
      <alignment horizontal="left"/>
    </xf>
    <xf numFmtId="0" fontId="28" fillId="0" borderId="32" xfId="0" applyFont="1" applyFill="1" applyBorder="1" applyAlignment="1">
      <alignment horizontal="left" wrapText="1"/>
    </xf>
    <xf numFmtId="0" fontId="28" fillId="0" borderId="28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wrapText="1"/>
    </xf>
    <xf numFmtId="0" fontId="28" fillId="0" borderId="32" xfId="0" applyFont="1" applyFill="1" applyBorder="1" applyAlignment="1">
      <alignment/>
    </xf>
    <xf numFmtId="0" fontId="19" fillId="0" borderId="28" xfId="0" applyFont="1" applyFill="1" applyBorder="1" applyAlignment="1">
      <alignment wrapText="1"/>
    </xf>
    <xf numFmtId="0" fontId="28" fillId="27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28" fillId="28" borderId="11" xfId="0" applyFont="1" applyFill="1" applyBorder="1" applyAlignment="1">
      <alignment wrapText="1"/>
    </xf>
    <xf numFmtId="0" fontId="28" fillId="28" borderId="32" xfId="0" applyFont="1" applyFill="1" applyBorder="1" applyAlignment="1">
      <alignment wrapText="1"/>
    </xf>
    <xf numFmtId="0" fontId="28" fillId="0" borderId="32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19" fillId="0" borderId="47" xfId="0" applyFont="1" applyFill="1" applyBorder="1" applyAlignment="1">
      <alignment wrapText="1"/>
    </xf>
    <xf numFmtId="1" fontId="56" fillId="29" borderId="36" xfId="55" applyNumberFormat="1" applyFont="1" applyFill="1" applyBorder="1" applyAlignment="1" applyProtection="1">
      <alignment horizontal="center" vertical="center" shrinkToFit="1"/>
      <protection hidden="1"/>
    </xf>
    <xf numFmtId="1" fontId="56" fillId="29" borderId="35" xfId="55" applyNumberFormat="1" applyFont="1" applyFill="1" applyBorder="1" applyAlignment="1" applyProtection="1">
      <alignment horizontal="center" vertical="center" shrinkToFit="1"/>
      <protection hidden="1"/>
    </xf>
    <xf numFmtId="1" fontId="19" fillId="0" borderId="37" xfId="0" applyNumberFormat="1" applyFont="1" applyFill="1" applyBorder="1" applyAlignment="1">
      <alignment horizontal="center"/>
    </xf>
    <xf numFmtId="0" fontId="19" fillId="29" borderId="36" xfId="0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19" fillId="29" borderId="21" xfId="55" applyFont="1" applyFill="1" applyBorder="1" applyAlignment="1" quotePrefix="1">
      <alignment horizontal="center" vertical="center"/>
      <protection/>
    </xf>
    <xf numFmtId="1" fontId="19" fillId="29" borderId="21" xfId="0" applyNumberFormat="1" applyFont="1" applyFill="1" applyBorder="1" applyAlignment="1">
      <alignment horizontal="center"/>
    </xf>
    <xf numFmtId="1" fontId="56" fillId="29" borderId="21" xfId="0" applyNumberFormat="1" applyFont="1" applyFill="1" applyBorder="1" applyAlignment="1" applyProtection="1">
      <alignment horizontal="center" vertical="center" shrinkToFit="1"/>
      <protection hidden="1"/>
    </xf>
    <xf numFmtId="1" fontId="56" fillId="29" borderId="21" xfId="55" applyNumberFormat="1" applyFont="1" applyFill="1" applyBorder="1" applyAlignment="1" applyProtection="1">
      <alignment horizontal="center" vertical="center" shrinkToFit="1"/>
      <protection/>
    </xf>
    <xf numFmtId="0" fontId="19" fillId="29" borderId="30" xfId="55" applyFont="1" applyFill="1" applyBorder="1" applyAlignment="1" quotePrefix="1">
      <alignment horizontal="center" vertical="center"/>
      <protection/>
    </xf>
    <xf numFmtId="1" fontId="19" fillId="29" borderId="30" xfId="0" applyNumberFormat="1" applyFont="1" applyFill="1" applyBorder="1" applyAlignment="1">
      <alignment horizontal="center"/>
    </xf>
    <xf numFmtId="1" fontId="56" fillId="29" borderId="30" xfId="0" applyNumberFormat="1" applyFont="1" applyFill="1" applyBorder="1" applyAlignment="1" applyProtection="1">
      <alignment horizontal="center" vertical="center" shrinkToFit="1"/>
      <protection hidden="1"/>
    </xf>
    <xf numFmtId="1" fontId="56" fillId="29" borderId="30" xfId="55" applyNumberFormat="1" applyFont="1" applyFill="1" applyBorder="1" applyAlignment="1" applyProtection="1">
      <alignment horizontal="center" vertical="center" shrinkToFit="1"/>
      <protection/>
    </xf>
    <xf numFmtId="0" fontId="0" fillId="0" borderId="32" xfId="0" applyFont="1" applyBorder="1" applyAlignment="1">
      <alignment horizontal="center"/>
    </xf>
    <xf numFmtId="1" fontId="56" fillId="29" borderId="11" xfId="55" applyNumberFormat="1" applyFont="1" applyFill="1" applyBorder="1" applyAlignment="1" applyProtection="1">
      <alignment horizontal="center" vertical="center" shrinkToFit="1"/>
      <protection hidden="1"/>
    </xf>
    <xf numFmtId="1" fontId="56" fillId="29" borderId="32" xfId="55" applyNumberFormat="1" applyFont="1" applyFill="1" applyBorder="1" applyAlignment="1" applyProtection="1">
      <alignment horizontal="center" vertical="center" shrinkToFit="1"/>
      <protection hidden="1"/>
    </xf>
    <xf numFmtId="1" fontId="19" fillId="0" borderId="2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8" fillId="29" borderId="35" xfId="0" applyFont="1" applyFill="1" applyBorder="1" applyAlignment="1">
      <alignment horizontal="center"/>
    </xf>
    <xf numFmtId="0" fontId="19" fillId="29" borderId="50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19" fillId="30" borderId="36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31" borderId="36" xfId="0" applyFont="1" applyFill="1" applyBorder="1" applyAlignment="1">
      <alignment horizontal="center"/>
    </xf>
    <xf numFmtId="0" fontId="28" fillId="31" borderId="36" xfId="0" applyFont="1" applyFill="1" applyBorder="1" applyAlignment="1">
      <alignment horizontal="center"/>
    </xf>
    <xf numFmtId="1" fontId="28" fillId="0" borderId="38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4" fillId="0" borderId="52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/>
    </xf>
    <xf numFmtId="0" fontId="19" fillId="29" borderId="52" xfId="0" applyFont="1" applyFill="1" applyBorder="1" applyAlignment="1">
      <alignment horizontal="center"/>
    </xf>
    <xf numFmtId="0" fontId="19" fillId="29" borderId="53" xfId="0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0" fontId="19" fillId="29" borderId="54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28" fillId="27" borderId="5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28" fillId="28" borderId="52" xfId="0" applyFont="1" applyFill="1" applyBorder="1" applyAlignment="1">
      <alignment horizontal="center"/>
    </xf>
    <xf numFmtId="0" fontId="28" fillId="28" borderId="53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 wrapText="1"/>
    </xf>
    <xf numFmtId="0" fontId="28" fillId="0" borderId="58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28" fillId="0" borderId="60" xfId="0" applyFont="1" applyFill="1" applyBorder="1" applyAlignment="1">
      <alignment horizontal="center"/>
    </xf>
    <xf numFmtId="0" fontId="19" fillId="29" borderId="31" xfId="0" applyFont="1" applyFill="1" applyBorder="1" applyAlignment="1">
      <alignment horizontal="left"/>
    </xf>
    <xf numFmtId="0" fontId="19" fillId="29" borderId="32" xfId="0" applyFont="1" applyFill="1" applyBorder="1" applyAlignment="1">
      <alignment horizontal="left"/>
    </xf>
    <xf numFmtId="0" fontId="19" fillId="29" borderId="30" xfId="0" applyFont="1" applyFill="1" applyBorder="1" applyAlignment="1">
      <alignment horizontal="center"/>
    </xf>
    <xf numFmtId="0" fontId="28" fillId="29" borderId="30" xfId="0" applyFont="1" applyFill="1" applyBorder="1" applyAlignment="1">
      <alignment horizontal="center"/>
    </xf>
    <xf numFmtId="0" fontId="56" fillId="29" borderId="30" xfId="0" applyFont="1" applyFill="1" applyBorder="1" applyAlignment="1">
      <alignment horizontal="center"/>
    </xf>
    <xf numFmtId="0" fontId="19" fillId="29" borderId="35" xfId="0" applyFont="1" applyFill="1" applyBorder="1" applyAlignment="1">
      <alignment horizontal="center"/>
    </xf>
    <xf numFmtId="0" fontId="19" fillId="29" borderId="29" xfId="0" applyFont="1" applyFill="1" applyBorder="1" applyAlignment="1">
      <alignment horizontal="center"/>
    </xf>
    <xf numFmtId="49" fontId="19" fillId="0" borderId="19" xfId="0" applyNumberFormat="1" applyFont="1" applyFill="1" applyBorder="1" applyAlignment="1" quotePrefix="1">
      <alignment horizontal="center"/>
    </xf>
    <xf numFmtId="0" fontId="19" fillId="0" borderId="61" xfId="0" applyFont="1" applyFill="1" applyBorder="1" applyAlignment="1">
      <alignment horizontal="center"/>
    </xf>
    <xf numFmtId="0" fontId="19" fillId="29" borderId="32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/>
    </xf>
    <xf numFmtId="1" fontId="30" fillId="0" borderId="19" xfId="0" applyNumberFormat="1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19" fillId="29" borderId="23" xfId="0" applyFont="1" applyFill="1" applyBorder="1" applyAlignment="1">
      <alignment/>
    </xf>
    <xf numFmtId="0" fontId="30" fillId="29" borderId="24" xfId="0" applyFont="1" applyFill="1" applyBorder="1" applyAlignment="1">
      <alignment horizontal="left"/>
    </xf>
    <xf numFmtId="49" fontId="19" fillId="29" borderId="19" xfId="0" applyNumberFormat="1" applyFont="1" applyFill="1" applyBorder="1" applyAlignment="1">
      <alignment horizontal="center"/>
    </xf>
    <xf numFmtId="1" fontId="30" fillId="29" borderId="19" xfId="0" applyNumberFormat="1" applyFont="1" applyFill="1" applyBorder="1" applyAlignment="1">
      <alignment horizontal="center"/>
    </xf>
    <xf numFmtId="1" fontId="30" fillId="29" borderId="37" xfId="0" applyNumberFormat="1" applyFont="1" applyFill="1" applyBorder="1" applyAlignment="1">
      <alignment horizontal="center"/>
    </xf>
    <xf numFmtId="1" fontId="30" fillId="29" borderId="23" xfId="0" applyNumberFormat="1" applyFont="1" applyFill="1" applyBorder="1" applyAlignment="1">
      <alignment horizontal="center"/>
    </xf>
    <xf numFmtId="1" fontId="30" fillId="29" borderId="24" xfId="0" applyNumberFormat="1" applyFont="1" applyFill="1" applyBorder="1" applyAlignment="1">
      <alignment horizontal="center"/>
    </xf>
    <xf numFmtId="1" fontId="30" fillId="29" borderId="22" xfId="0" applyNumberFormat="1" applyFont="1" applyFill="1" applyBorder="1" applyAlignment="1">
      <alignment horizontal="center"/>
    </xf>
    <xf numFmtId="1" fontId="30" fillId="29" borderId="49" xfId="0" applyNumberFormat="1" applyFont="1" applyFill="1" applyBorder="1" applyAlignment="1">
      <alignment horizontal="center"/>
    </xf>
    <xf numFmtId="0" fontId="19" fillId="29" borderId="3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9" fillId="29" borderId="31" xfId="0" applyFont="1" applyFill="1" applyBorder="1" applyAlignment="1">
      <alignment/>
    </xf>
    <xf numFmtId="0" fontId="19" fillId="29" borderId="32" xfId="0" applyFont="1" applyFill="1" applyBorder="1" applyAlignment="1">
      <alignment/>
    </xf>
    <xf numFmtId="1" fontId="30" fillId="0" borderId="22" xfId="0" applyNumberFormat="1" applyFont="1" applyFill="1" applyBorder="1" applyAlignment="1">
      <alignment horizontal="center"/>
    </xf>
    <xf numFmtId="1" fontId="30" fillId="0" borderId="23" xfId="0" applyNumberFormat="1" applyFont="1" applyFill="1" applyBorder="1" applyAlignment="1">
      <alignment horizontal="center"/>
    </xf>
    <xf numFmtId="1" fontId="30" fillId="0" borderId="49" xfId="0" applyNumberFormat="1" applyFont="1" applyFill="1" applyBorder="1" applyAlignment="1">
      <alignment horizontal="center"/>
    </xf>
    <xf numFmtId="0" fontId="28" fillId="28" borderId="62" xfId="0" applyFont="1" applyFill="1" applyBorder="1" applyAlignment="1">
      <alignment horizontal="center"/>
    </xf>
    <xf numFmtId="0" fontId="28" fillId="32" borderId="21" xfId="0" applyFont="1" applyFill="1" applyBorder="1" applyAlignment="1">
      <alignment horizontal="center"/>
    </xf>
    <xf numFmtId="0" fontId="28" fillId="30" borderId="21" xfId="0" applyFont="1" applyFill="1" applyBorder="1" applyAlignment="1">
      <alignment horizontal="center"/>
    </xf>
    <xf numFmtId="0" fontId="19" fillId="0" borderId="48" xfId="0" applyFont="1" applyFill="1" applyBorder="1" applyAlignment="1">
      <alignment/>
    </xf>
    <xf numFmtId="1" fontId="28" fillId="0" borderId="63" xfId="0" applyNumberFormat="1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right" wrapText="1"/>
    </xf>
    <xf numFmtId="1" fontId="19" fillId="0" borderId="23" xfId="0" applyNumberFormat="1" applyFont="1" applyFill="1" applyBorder="1" applyAlignment="1">
      <alignment horizontal="center"/>
    </xf>
    <xf numFmtId="1" fontId="19" fillId="0" borderId="49" xfId="0" applyNumberFormat="1" applyFont="1" applyFill="1" applyBorder="1" applyAlignment="1">
      <alignment horizontal="center"/>
    </xf>
    <xf numFmtId="1" fontId="28" fillId="0" borderId="37" xfId="0" applyNumberFormat="1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0" fontId="0" fillId="0" borderId="64" xfId="56" applyFill="1" applyBorder="1" applyAlignment="1">
      <alignment horizontal="center"/>
      <protection/>
    </xf>
    <xf numFmtId="1" fontId="30" fillId="0" borderId="24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39" fillId="28" borderId="20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49" fontId="26" fillId="33" borderId="31" xfId="58" applyNumberFormat="1" applyFont="1" applyFill="1" applyBorder="1" applyAlignment="1" applyProtection="1">
      <alignment horizontal="center" vertical="center"/>
      <protection hidden="1"/>
    </xf>
    <xf numFmtId="49" fontId="26" fillId="33" borderId="27" xfId="58" applyNumberFormat="1" applyFont="1" applyFill="1" applyBorder="1" applyAlignment="1" applyProtection="1">
      <alignment horizontal="center" vertical="center"/>
      <protection hidden="1"/>
    </xf>
    <xf numFmtId="49" fontId="25" fillId="33" borderId="31" xfId="58" applyNumberFormat="1" applyFont="1" applyFill="1" applyBorder="1" applyAlignment="1" applyProtection="1">
      <alignment horizontal="center" vertical="center"/>
      <protection hidden="1"/>
    </xf>
    <xf numFmtId="49" fontId="25" fillId="33" borderId="27" xfId="58" applyNumberFormat="1" applyFont="1" applyFill="1" applyBorder="1" applyAlignment="1" applyProtection="1">
      <alignment horizontal="center" vertical="center"/>
      <protection hidden="1"/>
    </xf>
    <xf numFmtId="49" fontId="0" fillId="0" borderId="0" xfId="58" applyNumberFormat="1" applyAlignment="1" applyProtection="1">
      <alignment horizontal="left" vertical="top" wrapText="1" indent="1"/>
      <protection hidden="1"/>
    </xf>
    <xf numFmtId="0" fontId="37" fillId="24" borderId="64" xfId="58" applyFont="1" applyFill="1" applyBorder="1" applyAlignment="1" applyProtection="1">
      <alignment horizontal="right" vertical="center" shrinkToFit="1"/>
      <protection hidden="1"/>
    </xf>
    <xf numFmtId="0" fontId="37" fillId="24" borderId="35" xfId="58" applyFont="1" applyFill="1" applyBorder="1" applyAlignment="1" applyProtection="1">
      <alignment horizontal="right" vertical="center" shrinkToFit="1"/>
      <protection hidden="1"/>
    </xf>
    <xf numFmtId="49" fontId="0" fillId="34" borderId="0" xfId="45" applyNumberFormat="1" applyFont="1" applyFill="1" applyAlignment="1" applyProtection="1">
      <alignment horizontal="left" vertical="top" wrapText="1" indent="1"/>
      <protection locked="0"/>
    </xf>
    <xf numFmtId="49" fontId="0" fillId="34" borderId="0" xfId="58" applyNumberFormat="1" applyFill="1" applyAlignment="1" applyProtection="1">
      <alignment horizontal="left" vertical="top" wrapText="1" indent="1"/>
      <protection locked="0"/>
    </xf>
    <xf numFmtId="0" fontId="0" fillId="24" borderId="31" xfId="58" applyFill="1" applyBorder="1" applyAlignment="1" applyProtection="1">
      <alignment horizontal="center" vertical="center"/>
      <protection hidden="1"/>
    </xf>
    <xf numFmtId="0" fontId="0" fillId="24" borderId="27" xfId="58" applyFill="1" applyBorder="1" applyAlignment="1" applyProtection="1">
      <alignment horizontal="center" vertical="center"/>
      <protection hidden="1"/>
    </xf>
    <xf numFmtId="174" fontId="1" fillId="35" borderId="65" xfId="58" applyNumberFormat="1" applyFont="1" applyFill="1" applyBorder="1" applyAlignment="1" applyProtection="1">
      <alignment horizontal="center" vertical="center" shrinkToFit="1"/>
      <protection hidden="1"/>
    </xf>
    <xf numFmtId="0" fontId="1" fillId="35" borderId="66" xfId="58" applyFont="1" applyFill="1" applyBorder="1" applyAlignment="1" applyProtection="1">
      <alignment horizontal="center" vertical="center" shrinkToFit="1"/>
      <protection hidden="1"/>
    </xf>
    <xf numFmtId="174" fontId="1" fillId="35" borderId="67" xfId="58" applyNumberFormat="1" applyFont="1" applyFill="1" applyBorder="1" applyAlignment="1" applyProtection="1">
      <alignment horizontal="center" vertical="center" shrinkToFit="1"/>
      <protection hidden="1"/>
    </xf>
    <xf numFmtId="0" fontId="1" fillId="35" borderId="68" xfId="58" applyFont="1" applyFill="1" applyBorder="1" applyAlignment="1" applyProtection="1">
      <alignment horizontal="center" vertical="center" shrinkToFit="1"/>
      <protection hidden="1"/>
    </xf>
    <xf numFmtId="0" fontId="1" fillId="35" borderId="67" xfId="58" applyFont="1" applyFill="1" applyBorder="1" applyAlignment="1" applyProtection="1">
      <alignment horizontal="center" vertical="center" shrinkToFit="1"/>
      <protection hidden="1"/>
    </xf>
    <xf numFmtId="174" fontId="1" fillId="35" borderId="69" xfId="58" applyNumberFormat="1" applyFont="1" applyFill="1" applyBorder="1" applyAlignment="1" applyProtection="1">
      <alignment horizontal="center" vertical="center" shrinkToFit="1"/>
      <protection hidden="1"/>
    </xf>
    <xf numFmtId="0" fontId="1" fillId="35" borderId="70" xfId="58" applyNumberFormat="1" applyFont="1" applyFill="1" applyBorder="1" applyAlignment="1" applyProtection="1">
      <alignment horizontal="center" vertical="center" shrinkToFit="1"/>
      <protection hidden="1"/>
    </xf>
    <xf numFmtId="174" fontId="1" fillId="35" borderId="31" xfId="58" applyNumberFormat="1" applyFont="1" applyFill="1" applyBorder="1" applyAlignment="1" applyProtection="1">
      <alignment horizontal="center" vertical="center" shrinkToFit="1"/>
      <protection hidden="1"/>
    </xf>
    <xf numFmtId="0" fontId="1" fillId="35" borderId="27" xfId="58" applyFont="1" applyFill="1" applyBorder="1" applyAlignment="1" applyProtection="1">
      <alignment horizontal="center" vertical="center" shrinkToFit="1"/>
      <protection hidden="1"/>
    </xf>
    <xf numFmtId="1" fontId="1" fillId="35" borderId="65" xfId="58" applyNumberFormat="1" applyFont="1" applyFill="1" applyBorder="1" applyAlignment="1" applyProtection="1">
      <alignment horizontal="center" vertical="center" shrinkToFit="1"/>
      <protection hidden="1"/>
    </xf>
    <xf numFmtId="174" fontId="1" fillId="35" borderId="27" xfId="58" applyNumberFormat="1" applyFont="1" applyFill="1" applyBorder="1" applyAlignment="1" applyProtection="1">
      <alignment horizontal="center" vertical="center" shrinkToFit="1"/>
      <protection hidden="1"/>
    </xf>
    <xf numFmtId="0" fontId="1" fillId="35" borderId="32" xfId="58" applyFont="1" applyFill="1" applyBorder="1" applyAlignment="1" applyProtection="1">
      <alignment horizontal="center" vertical="center" shrinkToFit="1"/>
      <protection hidden="1"/>
    </xf>
    <xf numFmtId="0" fontId="1" fillId="35" borderId="28" xfId="58" applyFont="1" applyFill="1" applyBorder="1" applyAlignment="1" applyProtection="1">
      <alignment horizontal="center" vertical="center" shrinkToFit="1"/>
      <protection hidden="1"/>
    </xf>
    <xf numFmtId="0" fontId="0" fillId="0" borderId="31" xfId="58" applyBorder="1" applyAlignment="1" applyProtection="1">
      <alignment horizontal="center" vertical="center"/>
      <protection hidden="1"/>
    </xf>
    <xf numFmtId="0" fontId="0" fillId="0" borderId="27" xfId="58" applyBorder="1" applyAlignment="1" applyProtection="1">
      <alignment horizontal="center" vertical="center"/>
      <protection hidden="1"/>
    </xf>
    <xf numFmtId="49" fontId="0" fillId="33" borderId="31" xfId="58" applyNumberFormat="1" applyFont="1" applyFill="1" applyBorder="1" applyAlignment="1" applyProtection="1">
      <alignment horizontal="center" vertical="center"/>
      <protection hidden="1"/>
    </xf>
    <xf numFmtId="49" fontId="0" fillId="33" borderId="27" xfId="58" applyNumberFormat="1" applyFont="1" applyFill="1" applyBorder="1" applyAlignment="1" applyProtection="1">
      <alignment horizontal="center" vertical="center"/>
      <protection hidden="1"/>
    </xf>
    <xf numFmtId="49" fontId="20" fillId="33" borderId="31" xfId="58" applyNumberFormat="1" applyFont="1" applyFill="1" applyBorder="1" applyAlignment="1" applyProtection="1">
      <alignment horizontal="center" vertical="center"/>
      <protection hidden="1"/>
    </xf>
    <xf numFmtId="49" fontId="20" fillId="33" borderId="27" xfId="58" applyNumberFormat="1" applyFont="1" applyFill="1" applyBorder="1" applyAlignment="1" applyProtection="1">
      <alignment horizontal="center" vertical="center"/>
      <protection hidden="1"/>
    </xf>
    <xf numFmtId="49" fontId="25" fillId="33" borderId="31" xfId="45" applyNumberFormat="1" applyFont="1" applyFill="1" applyBorder="1" applyAlignment="1" applyProtection="1">
      <alignment horizontal="center" vertical="center"/>
      <protection hidden="1"/>
    </xf>
    <xf numFmtId="49" fontId="25" fillId="33" borderId="27" xfId="45" applyNumberFormat="1" applyFont="1" applyFill="1" applyBorder="1" applyAlignment="1" applyProtection="1">
      <alignment horizontal="center" vertical="center"/>
      <protection hidden="1"/>
    </xf>
    <xf numFmtId="49" fontId="22" fillId="0" borderId="31" xfId="58" applyNumberFormat="1" applyFont="1" applyBorder="1" applyAlignment="1" applyProtection="1">
      <alignment horizontal="center" vertical="center" textRotation="90"/>
      <protection hidden="1"/>
    </xf>
    <xf numFmtId="49" fontId="22" fillId="0" borderId="27" xfId="58" applyNumberFormat="1" applyFont="1" applyBorder="1" applyAlignment="1" applyProtection="1">
      <alignment horizontal="center" vertical="center" textRotation="90"/>
      <protection hidden="1"/>
    </xf>
    <xf numFmtId="0" fontId="0" fillId="24" borderId="11" xfId="58" applyFill="1" applyBorder="1" applyAlignment="1" applyProtection="1">
      <alignment horizontal="center" vertical="center" wrapText="1"/>
      <protection hidden="1"/>
    </xf>
    <xf numFmtId="0" fontId="0" fillId="24" borderId="36" xfId="58" applyFill="1" applyBorder="1" applyAlignment="1" applyProtection="1">
      <alignment horizontal="center" vertical="center" wrapText="1"/>
      <protection hidden="1"/>
    </xf>
    <xf numFmtId="0" fontId="0" fillId="24" borderId="10" xfId="58" applyFont="1" applyFill="1" applyBorder="1" applyAlignment="1" applyProtection="1">
      <alignment horizontal="center" vertical="center" wrapText="1"/>
      <protection hidden="1"/>
    </xf>
    <xf numFmtId="0" fontId="0" fillId="24" borderId="31" xfId="58" applyFill="1" applyBorder="1" applyAlignment="1" applyProtection="1">
      <alignment horizontal="center" textRotation="90" wrapText="1"/>
      <protection hidden="1"/>
    </xf>
    <xf numFmtId="0" fontId="0" fillId="24" borderId="34" xfId="58" applyFill="1" applyBorder="1" applyAlignment="1" applyProtection="1">
      <alignment horizontal="center" textRotation="90" wrapText="1"/>
      <protection hidden="1"/>
    </xf>
    <xf numFmtId="0" fontId="0" fillId="24" borderId="27" xfId="58" applyFill="1" applyBorder="1" applyAlignment="1" applyProtection="1">
      <alignment horizontal="center" textRotation="90" wrapText="1"/>
      <protection hidden="1"/>
    </xf>
    <xf numFmtId="0" fontId="0" fillId="24" borderId="31" xfId="58" applyFill="1" applyBorder="1" applyAlignment="1" applyProtection="1">
      <alignment horizontal="center" textRotation="90"/>
      <protection hidden="1"/>
    </xf>
    <xf numFmtId="0" fontId="0" fillId="24" borderId="34" xfId="58" applyFill="1" applyBorder="1" applyAlignment="1" applyProtection="1">
      <alignment horizontal="center" textRotation="90"/>
      <protection hidden="1"/>
    </xf>
    <xf numFmtId="0" fontId="0" fillId="24" borderId="27" xfId="58" applyFill="1" applyBorder="1" applyAlignment="1" applyProtection="1">
      <alignment horizontal="center" textRotation="90"/>
      <protection hidden="1"/>
    </xf>
    <xf numFmtId="49" fontId="20" fillId="24" borderId="31" xfId="58" applyNumberFormat="1" applyFont="1" applyFill="1" applyBorder="1" applyAlignment="1" applyProtection="1">
      <alignment horizontal="center" textRotation="90" wrapText="1" shrinkToFit="1"/>
      <protection hidden="1"/>
    </xf>
    <xf numFmtId="49" fontId="20" fillId="24" borderId="27" xfId="58" applyNumberFormat="1" applyFont="1" applyFill="1" applyBorder="1" applyAlignment="1" applyProtection="1">
      <alignment horizontal="center" textRotation="90" wrapText="1" shrinkToFit="1"/>
      <protection hidden="1"/>
    </xf>
    <xf numFmtId="49" fontId="0" fillId="24" borderId="31" xfId="58" applyNumberFormat="1" applyFont="1" applyFill="1" applyBorder="1" applyAlignment="1" applyProtection="1">
      <alignment horizontal="center" textRotation="90" wrapText="1" shrinkToFit="1"/>
      <protection hidden="1"/>
    </xf>
    <xf numFmtId="49" fontId="0" fillId="24" borderId="27" xfId="58" applyNumberFormat="1" applyFont="1" applyFill="1" applyBorder="1" applyAlignment="1" applyProtection="1">
      <alignment horizontal="center" textRotation="90" wrapText="1" shrinkToFit="1"/>
      <protection hidden="1"/>
    </xf>
    <xf numFmtId="0" fontId="0" fillId="24" borderId="31" xfId="58" applyFont="1" applyFill="1" applyBorder="1" applyAlignment="1" applyProtection="1">
      <alignment horizontal="center" textRotation="90" wrapText="1" shrinkToFit="1"/>
      <protection hidden="1"/>
    </xf>
    <xf numFmtId="0" fontId="0" fillId="24" borderId="27" xfId="58" applyFont="1" applyFill="1" applyBorder="1" applyAlignment="1" applyProtection="1">
      <alignment horizontal="center" textRotation="90" wrapText="1" shrinkToFit="1"/>
      <protection hidden="1"/>
    </xf>
    <xf numFmtId="0" fontId="0" fillId="24" borderId="32" xfId="58" applyFill="1" applyBorder="1" applyAlignment="1" applyProtection="1">
      <alignment horizontal="center" vertical="center" wrapText="1"/>
      <protection hidden="1"/>
    </xf>
    <xf numFmtId="0" fontId="0" fillId="24" borderId="64" xfId="58" applyFill="1" applyBorder="1" applyAlignment="1" applyProtection="1">
      <alignment horizontal="center" vertical="center" wrapText="1"/>
      <protection hidden="1"/>
    </xf>
    <xf numFmtId="0" fontId="0" fillId="24" borderId="35" xfId="58" applyFill="1" applyBorder="1" applyAlignment="1" applyProtection="1">
      <alignment horizontal="center" vertical="center" wrapText="1"/>
      <protection hidden="1"/>
    </xf>
    <xf numFmtId="0" fontId="0" fillId="24" borderId="28" xfId="58" applyFill="1" applyBorder="1" applyAlignment="1" applyProtection="1">
      <alignment horizontal="center" vertical="center" wrapText="1"/>
      <protection hidden="1"/>
    </xf>
    <xf numFmtId="0" fontId="0" fillId="24" borderId="71" xfId="58" applyFill="1" applyBorder="1" applyAlignment="1" applyProtection="1">
      <alignment horizontal="center" vertical="center" wrapText="1"/>
      <protection hidden="1"/>
    </xf>
    <xf numFmtId="0" fontId="0" fillId="24" borderId="38" xfId="58" applyFill="1" applyBorder="1" applyAlignment="1" applyProtection="1">
      <alignment horizontal="center" vertical="center" wrapText="1"/>
      <protection hidden="1"/>
    </xf>
    <xf numFmtId="0" fontId="0" fillId="24" borderId="31" xfId="58" applyFont="1" applyFill="1" applyBorder="1" applyAlignment="1" applyProtection="1">
      <alignment horizontal="center" textRotation="90"/>
      <protection hidden="1"/>
    </xf>
    <xf numFmtId="0" fontId="0" fillId="24" borderId="34" xfId="58" applyFont="1" applyFill="1" applyBorder="1" applyAlignment="1" applyProtection="1">
      <alignment horizontal="center" textRotation="90"/>
      <protection hidden="1"/>
    </xf>
    <xf numFmtId="0" fontId="22" fillId="0" borderId="11" xfId="58" applyFont="1" applyBorder="1" applyAlignment="1" applyProtection="1">
      <alignment horizontal="center" vertical="center"/>
      <protection hidden="1"/>
    </xf>
    <xf numFmtId="0" fontId="22" fillId="0" borderId="33" xfId="58" applyFont="1" applyBorder="1" applyAlignment="1" applyProtection="1">
      <alignment horizontal="center" vertical="center"/>
      <protection hidden="1"/>
    </xf>
    <xf numFmtId="0" fontId="22" fillId="0" borderId="36" xfId="58" applyFont="1" applyBorder="1" applyAlignment="1" applyProtection="1">
      <alignment horizontal="center" vertical="center"/>
      <protection hidden="1"/>
    </xf>
    <xf numFmtId="0" fontId="22" fillId="0" borderId="10" xfId="58" applyFont="1" applyBorder="1" applyAlignment="1" applyProtection="1">
      <alignment horizontal="center" vertical="center"/>
      <protection hidden="1"/>
    </xf>
    <xf numFmtId="49" fontId="22" fillId="0" borderId="34" xfId="58" applyNumberFormat="1" applyFont="1" applyBorder="1" applyAlignment="1" applyProtection="1">
      <alignment horizontal="center" vertical="center" textRotation="90"/>
      <protection hidden="1"/>
    </xf>
    <xf numFmtId="0" fontId="20" fillId="0" borderId="10" xfId="58" applyFont="1" applyFill="1" applyBorder="1" applyAlignment="1" applyProtection="1">
      <alignment horizontal="center" vertical="center" textRotation="90"/>
      <protection hidden="1"/>
    </xf>
    <xf numFmtId="0" fontId="0" fillId="0" borderId="10" xfId="58" applyFill="1" applyBorder="1" applyAlignment="1" applyProtection="1">
      <alignment/>
      <protection hidden="1"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58" applyFont="1" applyAlignment="1" applyProtection="1">
      <alignment horizontal="center" vertical="center"/>
      <protection hidden="1"/>
    </xf>
    <xf numFmtId="0" fontId="34" fillId="0" borderId="0" xfId="58" applyFont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horizontal="left" vertical="top"/>
      <protection hidden="1"/>
    </xf>
    <xf numFmtId="49" fontId="35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49" fontId="33" fillId="0" borderId="0" xfId="0" applyNumberFormat="1" applyFont="1" applyFill="1" applyAlignment="1" applyProtection="1">
      <alignment horizontal="left" vertical="center"/>
      <protection/>
    </xf>
    <xf numFmtId="0" fontId="3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64" xfId="56" applyBorder="1" applyAlignment="1">
      <alignment horizontal="center"/>
      <protection/>
    </xf>
    <xf numFmtId="0" fontId="0" fillId="0" borderId="0" xfId="56" applyAlignment="1">
      <alignment horizontal="left"/>
      <protection/>
    </xf>
    <xf numFmtId="0" fontId="0" fillId="0" borderId="10" xfId="56" applyBorder="1" applyAlignment="1">
      <alignment horizontal="center" vertical="center" wrapText="1"/>
      <protection/>
    </xf>
    <xf numFmtId="0" fontId="46" fillId="0" borderId="10" xfId="56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/>
      <protection/>
    </xf>
    <xf numFmtId="0" fontId="24" fillId="0" borderId="2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0" fillId="0" borderId="7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4" fillId="0" borderId="58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left" wrapText="1"/>
    </xf>
    <xf numFmtId="0" fontId="24" fillId="0" borderId="73" xfId="0" applyFont="1" applyFill="1" applyBorder="1" applyAlignment="1">
      <alignment horizontal="left" wrapText="1"/>
    </xf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center"/>
    </xf>
    <xf numFmtId="0" fontId="28" fillId="0" borderId="75" xfId="0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textRotation="90" wrapText="1"/>
    </xf>
    <xf numFmtId="0" fontId="28" fillId="0" borderId="75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0" xfId="0" applyAlignment="1">
      <alignment vertical="top" wrapText="1"/>
    </xf>
    <xf numFmtId="0" fontId="36" fillId="0" borderId="10" xfId="0" applyFont="1" applyBorder="1" applyAlignment="1">
      <alignment horizontal="center" wrapText="1"/>
    </xf>
    <xf numFmtId="0" fontId="0" fillId="0" borderId="7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6" fillId="0" borderId="31" xfId="0" applyFont="1" applyBorder="1" applyAlignment="1">
      <alignment horizontal="center" textRotation="90" wrapText="1"/>
    </xf>
    <xf numFmtId="0" fontId="36" fillId="0" borderId="34" xfId="0" applyFont="1" applyBorder="1" applyAlignment="1">
      <alignment horizontal="center" textRotation="90" wrapText="1"/>
    </xf>
    <xf numFmtId="0" fontId="36" fillId="0" borderId="27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6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textRotation="90"/>
    </xf>
    <xf numFmtId="0" fontId="0" fillId="0" borderId="50" xfId="0" applyFont="1" applyFill="1" applyBorder="1" applyAlignment="1">
      <alignment horizontal="center" textRotation="90"/>
    </xf>
    <xf numFmtId="0" fontId="0" fillId="0" borderId="38" xfId="0" applyFont="1" applyFill="1" applyBorder="1" applyAlignment="1">
      <alignment horizontal="center" textRotation="90"/>
    </xf>
    <xf numFmtId="0" fontId="0" fillId="0" borderId="31" xfId="0" applyFont="1" applyFill="1" applyBorder="1" applyAlignment="1">
      <alignment horizontal="center" textRotation="90"/>
    </xf>
    <xf numFmtId="0" fontId="0" fillId="0" borderId="34" xfId="0" applyFont="1" applyFill="1" applyBorder="1" applyAlignment="1">
      <alignment horizontal="center" textRotation="90"/>
    </xf>
    <xf numFmtId="0" fontId="0" fillId="0" borderId="27" xfId="0" applyFont="1" applyFill="1" applyBorder="1" applyAlignment="1">
      <alignment horizontal="center" textRotation="90"/>
    </xf>
    <xf numFmtId="0" fontId="0" fillId="0" borderId="72" xfId="0" applyFont="1" applyBorder="1" applyAlignment="1">
      <alignment horizontal="center" textRotation="90" wrapText="1" shrinkToFit="1"/>
    </xf>
    <xf numFmtId="0" fontId="0" fillId="0" borderId="10" xfId="0" applyFont="1" applyBorder="1" applyAlignment="1">
      <alignment horizontal="center" textRotation="90" wrapText="1" shrinkToFit="1"/>
    </xf>
    <xf numFmtId="0" fontId="24" fillId="0" borderId="25" xfId="0" applyFont="1" applyFill="1" applyBorder="1" applyAlignment="1">
      <alignment horizontal="left" wrapText="1"/>
    </xf>
    <xf numFmtId="0" fontId="24" fillId="0" borderId="27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left" wrapText="1"/>
    </xf>
    <xf numFmtId="0" fontId="24" fillId="0" borderId="78" xfId="0" applyFont="1" applyFill="1" applyBorder="1" applyAlignment="1">
      <alignment horizontal="left" wrapText="1"/>
    </xf>
    <xf numFmtId="0" fontId="24" fillId="0" borderId="33" xfId="0" applyFont="1" applyFill="1" applyBorder="1" applyAlignment="1">
      <alignment horizontal="left" wrapText="1"/>
    </xf>
    <xf numFmtId="0" fontId="0" fillId="0" borderId="0" xfId="57" applyNumberFormat="1" applyFill="1" applyBorder="1" applyAlignment="1" applyProtection="1">
      <alignment horizontal="justify" vertical="top" wrapText="1"/>
      <protection/>
    </xf>
    <xf numFmtId="0" fontId="0" fillId="0" borderId="0" xfId="57" applyAlignment="1">
      <alignment wrapText="1"/>
      <protection/>
    </xf>
    <xf numFmtId="0" fontId="0" fillId="0" borderId="0" xfId="57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55" fillId="0" borderId="0" xfId="57" applyFont="1" applyFill="1" applyAlignment="1" applyProtection="1">
      <alignment horizontal="center"/>
      <protection hidden="1"/>
    </xf>
    <xf numFmtId="0" fontId="0" fillId="0" borderId="0" xfId="57" applyAlignment="1">
      <alignment/>
      <protection/>
    </xf>
    <xf numFmtId="0" fontId="0" fillId="0" borderId="0" xfId="57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47" fillId="0" borderId="0" xfId="59" applyFont="1" applyFill="1" applyBorder="1" applyAlignment="1" applyProtection="1">
      <alignment horizontal="center"/>
      <protection hidden="1"/>
    </xf>
    <xf numFmtId="0" fontId="48" fillId="0" borderId="0" xfId="59" applyFont="1" applyFill="1" applyAlignment="1">
      <alignment/>
      <protection/>
    </xf>
    <xf numFmtId="179" fontId="50" fillId="0" borderId="0" xfId="59" applyNumberFormat="1" applyFont="1" applyFill="1" applyBorder="1" applyAlignment="1" applyProtection="1">
      <alignment horizontal="center" vertical="center" wrapText="1"/>
      <protection/>
    </xf>
    <xf numFmtId="0" fontId="40" fillId="0" borderId="0" xfId="59" applyFont="1" applyFill="1" applyBorder="1" applyAlignment="1" applyProtection="1">
      <alignment horizontal="left" vertical="center"/>
      <protection hidden="1"/>
    </xf>
    <xf numFmtId="49" fontId="0" fillId="0" borderId="0" xfId="59" applyNumberFormat="1" applyFont="1" applyFill="1" applyAlignment="1" applyProtection="1">
      <alignment horizontal="left" vertical="center"/>
      <protection/>
    </xf>
    <xf numFmtId="49" fontId="41" fillId="0" borderId="0" xfId="59" applyNumberFormat="1" applyFont="1" applyFill="1" applyBorder="1" applyAlignment="1" applyProtection="1">
      <alignment horizontal="left" vertical="center" wrapText="1"/>
      <protection/>
    </xf>
    <xf numFmtId="49" fontId="41" fillId="0" borderId="0" xfId="59" applyNumberFormat="1" applyFont="1" applyFill="1" applyBorder="1" applyAlignment="1" applyProtection="1">
      <alignment horizontal="center" vertical="center"/>
      <protection/>
    </xf>
    <xf numFmtId="1" fontId="50" fillId="0" borderId="0" xfId="59" applyNumberFormat="1" applyFont="1" applyFill="1" applyAlignment="1" applyProtection="1">
      <alignment/>
      <protection hidden="1"/>
    </xf>
    <xf numFmtId="0" fontId="51" fillId="0" borderId="0" xfId="0" applyFont="1" applyAlignment="1">
      <alignment/>
    </xf>
    <xf numFmtId="0" fontId="40" fillId="0" borderId="0" xfId="59" applyFont="1" applyFill="1" applyBorder="1" applyAlignment="1" applyProtection="1">
      <alignment horizontal="left" vertical="center" wrapText="1"/>
      <protection hidden="1"/>
    </xf>
    <xf numFmtId="49" fontId="41" fillId="0" borderId="0" xfId="59" applyNumberFormat="1" applyFont="1" applyFill="1" applyBorder="1" applyAlignment="1" applyProtection="1">
      <alignment horizontal="left" vertical="top" wrapText="1"/>
      <protection/>
    </xf>
    <xf numFmtId="0" fontId="41" fillId="0" borderId="0" xfId="59" applyFont="1" applyFill="1" applyAlignment="1" applyProtection="1">
      <alignment wrapText="1"/>
      <protection hidden="1"/>
    </xf>
    <xf numFmtId="0" fontId="36" fillId="0" borderId="0" xfId="0" applyFont="1" applyAlignment="1">
      <alignment wrapText="1"/>
    </xf>
    <xf numFmtId="49" fontId="40" fillId="0" borderId="0" xfId="59" applyNumberFormat="1" applyFont="1" applyFill="1" applyBorder="1" applyAlignment="1" applyProtection="1">
      <alignment horizontal="left" vertical="top"/>
      <protection hidden="1"/>
    </xf>
    <xf numFmtId="0" fontId="41" fillId="0" borderId="0" xfId="59" applyFont="1" applyFill="1" applyBorder="1" applyAlignment="1" applyProtection="1">
      <alignment horizontal="left" vertical="top" wrapText="1"/>
      <protection/>
    </xf>
    <xf numFmtId="0" fontId="36" fillId="0" borderId="0" xfId="59" applyFont="1" applyFill="1" applyAlignment="1" applyProtection="1">
      <alignment horizontal="center"/>
      <protection hidden="1"/>
    </xf>
    <xf numFmtId="0" fontId="0" fillId="0" borderId="31" xfId="59" applyFont="1" applyFill="1" applyBorder="1" applyAlignment="1" applyProtection="1">
      <alignment horizontal="center" vertical="center" textRotation="90"/>
      <protection hidden="1"/>
    </xf>
    <xf numFmtId="0" fontId="0" fillId="0" borderId="34" xfId="59" applyFont="1" applyFill="1" applyBorder="1" applyAlignment="1" applyProtection="1">
      <alignment horizontal="center" vertical="center" textRotation="90"/>
      <protection hidden="1"/>
    </xf>
    <xf numFmtId="0" fontId="0" fillId="0" borderId="27" xfId="59" applyFont="1" applyFill="1" applyBorder="1" applyAlignment="1" applyProtection="1">
      <alignment horizontal="center" vertical="center" textRotation="90"/>
      <protection hidden="1"/>
    </xf>
    <xf numFmtId="0" fontId="22" fillId="0" borderId="11" xfId="59" applyFont="1" applyFill="1" applyBorder="1" applyAlignment="1" applyProtection="1">
      <alignment horizontal="center" vertical="center"/>
      <protection hidden="1"/>
    </xf>
    <xf numFmtId="0" fontId="0" fillId="0" borderId="33" xfId="59" applyFont="1" applyFill="1" applyBorder="1" applyProtection="1">
      <alignment/>
      <protection hidden="1"/>
    </xf>
    <xf numFmtId="0" fontId="0" fillId="0" borderId="36" xfId="59" applyFont="1" applyFill="1" applyBorder="1" applyProtection="1">
      <alignment/>
      <protection hidden="1"/>
    </xf>
    <xf numFmtId="49" fontId="22" fillId="0" borderId="31" xfId="59" applyNumberFormat="1" applyFont="1" applyFill="1" applyBorder="1" applyAlignment="1" applyProtection="1">
      <alignment horizontal="center" vertical="center" textRotation="90"/>
      <protection hidden="1"/>
    </xf>
    <xf numFmtId="49" fontId="22" fillId="0" borderId="34" xfId="59" applyNumberFormat="1" applyFont="1" applyFill="1" applyBorder="1" applyAlignment="1" applyProtection="1">
      <alignment horizontal="center" vertical="center" textRotation="90"/>
      <protection hidden="1"/>
    </xf>
    <xf numFmtId="49" fontId="22" fillId="0" borderId="27" xfId="59" applyNumberFormat="1" applyFont="1" applyFill="1" applyBorder="1" applyAlignment="1" applyProtection="1">
      <alignment horizontal="center" vertical="center" textRotation="90"/>
      <protection hidden="1"/>
    </xf>
    <xf numFmtId="0" fontId="22" fillId="0" borderId="10" xfId="59" applyFont="1" applyFill="1" applyBorder="1" applyAlignment="1" applyProtection="1">
      <alignment horizontal="center" vertical="center"/>
      <protection hidden="1"/>
    </xf>
    <xf numFmtId="0" fontId="22" fillId="0" borderId="33" xfId="59" applyFont="1" applyFill="1" applyBorder="1" applyAlignment="1" applyProtection="1">
      <alignment horizontal="center" vertical="center"/>
      <protection hidden="1"/>
    </xf>
    <xf numFmtId="0" fontId="22" fillId="0" borderId="36" xfId="59" applyFont="1" applyFill="1" applyBorder="1" applyAlignment="1" applyProtection="1">
      <alignment horizontal="center" vertical="center"/>
      <protection hidden="1"/>
    </xf>
    <xf numFmtId="0" fontId="20" fillId="0" borderId="10" xfId="59" applyFont="1" applyFill="1" applyBorder="1" applyAlignment="1" applyProtection="1">
      <alignment horizontal="center" vertical="center" textRotation="90"/>
      <protection hidden="1"/>
    </xf>
    <xf numFmtId="0" fontId="0" fillId="0" borderId="10" xfId="59" applyFont="1" applyFill="1" applyBorder="1" applyAlignment="1" applyProtection="1">
      <alignment/>
      <protection hidden="1"/>
    </xf>
    <xf numFmtId="0" fontId="0" fillId="0" borderId="32" xfId="59" applyFont="1" applyFill="1" applyBorder="1" applyAlignment="1" applyProtection="1">
      <alignment horizontal="center" vertical="center" wrapText="1"/>
      <protection hidden="1"/>
    </xf>
    <xf numFmtId="0" fontId="0" fillId="0" borderId="64" xfId="59" applyFont="1" applyFill="1" applyBorder="1" applyAlignment="1" applyProtection="1">
      <alignment horizontal="center" vertical="center" wrapText="1"/>
      <protection hidden="1"/>
    </xf>
    <xf numFmtId="0" fontId="0" fillId="0" borderId="35" xfId="59" applyFont="1" applyFill="1" applyBorder="1" applyAlignment="1" applyProtection="1">
      <alignment horizontal="center" vertical="center" wrapText="1"/>
      <protection hidden="1"/>
    </xf>
    <xf numFmtId="0" fontId="0" fillId="0" borderId="28" xfId="59" applyFont="1" applyFill="1" applyBorder="1" applyAlignment="1" applyProtection="1">
      <alignment horizontal="center" vertical="center" wrapText="1"/>
      <protection hidden="1"/>
    </xf>
    <xf numFmtId="0" fontId="0" fillId="0" borderId="71" xfId="59" applyFont="1" applyFill="1" applyBorder="1" applyAlignment="1" applyProtection="1">
      <alignment horizontal="center" vertical="center" wrapText="1"/>
      <protection hidden="1"/>
    </xf>
    <xf numFmtId="0" fontId="0" fillId="0" borderId="38" xfId="59" applyFont="1" applyFill="1" applyBorder="1" applyAlignment="1" applyProtection="1">
      <alignment horizontal="center" vertical="center" wrapText="1"/>
      <protection hidden="1"/>
    </xf>
    <xf numFmtId="0" fontId="23" fillId="0" borderId="31" xfId="59" applyFont="1" applyFill="1" applyBorder="1" applyAlignment="1" applyProtection="1">
      <alignment horizontal="center" textRotation="90" wrapText="1"/>
      <protection hidden="1"/>
    </xf>
    <xf numFmtId="0" fontId="23" fillId="0" borderId="34" xfId="59" applyFont="1" applyFill="1" applyBorder="1" applyAlignment="1" applyProtection="1">
      <alignment horizontal="center" textRotation="90" wrapText="1"/>
      <protection hidden="1"/>
    </xf>
    <xf numFmtId="0" fontId="23" fillId="0" borderId="27" xfId="59" applyFont="1" applyFill="1" applyBorder="1" applyAlignment="1" applyProtection="1">
      <alignment horizontal="center" textRotation="90" wrapText="1"/>
      <protection hidden="1"/>
    </xf>
    <xf numFmtId="0" fontId="23" fillId="0" borderId="10" xfId="59" applyFont="1" applyFill="1" applyBorder="1" applyAlignment="1" applyProtection="1">
      <alignment horizontal="center" textRotation="90" wrapText="1"/>
      <protection hidden="1"/>
    </xf>
    <xf numFmtId="49" fontId="52" fillId="0" borderId="10" xfId="59" applyNumberFormat="1" applyFont="1" applyFill="1" applyBorder="1" applyAlignment="1" applyProtection="1">
      <alignment horizontal="left" textRotation="90" wrapText="1" shrinkToFit="1"/>
      <protection hidden="1"/>
    </xf>
    <xf numFmtId="0" fontId="52" fillId="0" borderId="10" xfId="59" applyFont="1" applyFill="1" applyBorder="1" applyAlignment="1" applyProtection="1">
      <alignment horizontal="left" textRotation="90" wrapText="1" shrinkToFit="1"/>
      <protection hidden="1"/>
    </xf>
    <xf numFmtId="49" fontId="23" fillId="0" borderId="10" xfId="59" applyNumberFormat="1" applyFont="1" applyFill="1" applyBorder="1" applyAlignment="1" applyProtection="1">
      <alignment horizontal="left" textRotation="90" wrapText="1" shrinkToFit="1"/>
      <protection hidden="1"/>
    </xf>
    <xf numFmtId="0" fontId="23" fillId="0" borderId="10" xfId="59" applyFont="1" applyFill="1" applyBorder="1" applyAlignment="1" applyProtection="1">
      <alignment horizontal="left" textRotation="90" wrapText="1" shrinkToFit="1"/>
      <protection hidden="1"/>
    </xf>
    <xf numFmtId="0" fontId="23" fillId="0" borderId="10" xfId="59" applyFont="1" applyFill="1" applyBorder="1" applyAlignment="1" applyProtection="1">
      <alignment horizontal="center" textRotation="90" wrapText="1" shrinkToFit="1"/>
      <protection hidden="1"/>
    </xf>
    <xf numFmtId="0" fontId="0" fillId="0" borderId="11" xfId="59" applyFont="1" applyFill="1" applyBorder="1" applyAlignment="1" applyProtection="1">
      <alignment horizontal="center" vertical="center" wrapText="1"/>
      <protection hidden="1"/>
    </xf>
    <xf numFmtId="0" fontId="0" fillId="0" borderId="36" xfId="59" applyFont="1" applyFill="1" applyBorder="1" applyAlignment="1" applyProtection="1">
      <alignment horizontal="center" vertical="center" wrapText="1"/>
      <protection hidden="1"/>
    </xf>
    <xf numFmtId="0" fontId="23" fillId="0" borderId="10" xfId="59" applyFont="1" applyFill="1" applyBorder="1" applyAlignment="1" applyProtection="1">
      <alignment horizontal="center" vertical="center" wrapText="1"/>
      <protection hidden="1"/>
    </xf>
    <xf numFmtId="0" fontId="0" fillId="0" borderId="31" xfId="59" applyFont="1" applyFill="1" applyBorder="1" applyAlignment="1" applyProtection="1">
      <alignment horizontal="center" vertical="center"/>
      <protection hidden="1"/>
    </xf>
    <xf numFmtId="0" fontId="0" fillId="0" borderId="27" xfId="59" applyFont="1" applyFill="1" applyBorder="1" applyAlignment="1" applyProtection="1">
      <alignment horizontal="center" vertical="center"/>
      <protection hidden="1"/>
    </xf>
    <xf numFmtId="49" fontId="20" fillId="0" borderId="31" xfId="59" applyNumberFormat="1" applyFont="1" applyFill="1" applyBorder="1" applyAlignment="1" applyProtection="1">
      <alignment horizontal="center" vertical="center"/>
      <protection/>
    </xf>
    <xf numFmtId="49" fontId="20" fillId="0" borderId="27" xfId="59" applyNumberFormat="1" applyFont="1" applyFill="1" applyBorder="1" applyAlignment="1" applyProtection="1">
      <alignment horizontal="center" vertical="center"/>
      <protection/>
    </xf>
    <xf numFmtId="49" fontId="0" fillId="0" borderId="31" xfId="59" applyNumberFormat="1" applyFont="1" applyFill="1" applyBorder="1" applyAlignment="1" applyProtection="1">
      <alignment horizontal="center" vertical="center"/>
      <protection/>
    </xf>
    <xf numFmtId="49" fontId="20" fillId="0" borderId="32" xfId="59" applyNumberFormat="1" applyFont="1" applyFill="1" applyBorder="1" applyAlignment="1" applyProtection="1">
      <alignment horizontal="center" vertical="center"/>
      <protection/>
    </xf>
    <xf numFmtId="49" fontId="20" fillId="0" borderId="27" xfId="59" applyNumberFormat="1" applyFont="1" applyFill="1" applyBorder="1" applyAlignment="1" applyProtection="1">
      <alignment horizontal="center" vertical="center"/>
      <protection/>
    </xf>
    <xf numFmtId="49" fontId="20" fillId="0" borderId="35" xfId="59" applyNumberFormat="1" applyFont="1" applyFill="1" applyBorder="1" applyAlignment="1" applyProtection="1">
      <alignment horizontal="center" vertical="center"/>
      <protection/>
    </xf>
    <xf numFmtId="49" fontId="53" fillId="0" borderId="27" xfId="59" applyNumberFormat="1" applyFont="1" applyFill="1" applyBorder="1" applyAlignment="1" applyProtection="1">
      <alignment horizontal="center" vertical="center"/>
      <protection/>
    </xf>
    <xf numFmtId="0" fontId="0" fillId="0" borderId="31" xfId="59" applyNumberFormat="1" applyFont="1" applyFill="1" applyBorder="1" applyAlignment="1" applyProtection="1">
      <alignment horizontal="center" vertical="center"/>
      <protection hidden="1"/>
    </xf>
    <xf numFmtId="0" fontId="0" fillId="0" borderId="27" xfId="59" applyNumberFormat="1" applyFont="1" applyFill="1" applyBorder="1" applyAlignment="1" applyProtection="1">
      <alignment horizontal="center" vertical="center"/>
      <protection hidden="1"/>
    </xf>
    <xf numFmtId="1" fontId="0" fillId="0" borderId="31" xfId="59" applyNumberFormat="1" applyFont="1" applyFill="1" applyBorder="1" applyAlignment="1" applyProtection="1">
      <alignment horizontal="center" vertical="center"/>
      <protection hidden="1"/>
    </xf>
    <xf numFmtId="0" fontId="0" fillId="0" borderId="10" xfId="59" applyFont="1" applyFill="1" applyBorder="1" applyAlignment="1" applyProtection="1">
      <alignment horizontal="center" vertical="center"/>
      <protection hidden="1"/>
    </xf>
    <xf numFmtId="49" fontId="0" fillId="0" borderId="0" xfId="46" applyNumberFormat="1" applyFont="1" applyFill="1" applyAlignment="1" applyProtection="1">
      <alignment horizontal="left" vertical="top" wrapText="1" indent="1"/>
      <protection/>
    </xf>
    <xf numFmtId="49" fontId="0" fillId="0" borderId="0" xfId="59" applyNumberFormat="1" applyFont="1" applyFill="1" applyAlignment="1" applyProtection="1">
      <alignment horizontal="left" vertical="top" wrapText="1" indent="1"/>
      <protection/>
    </xf>
    <xf numFmtId="49" fontId="0" fillId="0" borderId="0" xfId="59" applyNumberFormat="1" applyFont="1" applyFill="1" applyAlignment="1" applyProtection="1">
      <alignment horizontal="left" vertical="top" wrapText="1" indent="1"/>
      <protection hidden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Титул" xfId="45"/>
    <cellStyle name="Денежный_Уч.план 140448 (9кл.)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РУП 120714 ЗИО-14.02" xfId="56"/>
    <cellStyle name="Обычный_РУП 230115 (9 кл.)" xfId="57"/>
    <cellStyle name="Обычный_Титул" xfId="58"/>
    <cellStyle name="Обычный_Уч.план 140448 (9кл.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85"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38</xdr:col>
      <xdr:colOff>361950</xdr:colOff>
      <xdr:row>14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01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4"/>
  <sheetViews>
    <sheetView view="pageBreakPreview" zoomScale="75" zoomScaleNormal="75" zoomScaleSheetLayoutView="75" zoomScalePageLayoutView="0" workbookViewId="0" topLeftCell="A1">
      <selection activeCell="M3" sqref="M3"/>
    </sheetView>
  </sheetViews>
  <sheetFormatPr defaultColWidth="9.00390625" defaultRowHeight="12.75"/>
  <cols>
    <col min="1" max="20" width="3.00390625" style="1" customWidth="1"/>
    <col min="21" max="21" width="1.37890625" style="1" customWidth="1"/>
    <col min="22" max="30" width="3.00390625" style="1" customWidth="1"/>
    <col min="31" max="31" width="2.75390625" style="1" customWidth="1"/>
    <col min="32" max="35" width="6.75390625" style="1" customWidth="1"/>
    <col min="36" max="36" width="25.875" style="1" customWidth="1"/>
    <col min="37" max="37" width="6.75390625" style="1" customWidth="1"/>
    <col min="38" max="38" width="10.25390625" style="1" customWidth="1"/>
    <col min="39" max="42" width="8.625" style="1" customWidth="1"/>
    <col min="43" max="44" width="6.25390625" style="1" hidden="1" customWidth="1"/>
    <col min="45" max="45" width="6.25390625" style="1" customWidth="1"/>
    <col min="46" max="16384" width="9.125" style="1" customWidth="1"/>
  </cols>
  <sheetData>
    <row r="1" spans="1:51" ht="19.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50"/>
      <c r="AN1" s="50"/>
      <c r="AO1" s="50"/>
      <c r="AP1" s="50"/>
      <c r="AQ1" s="50"/>
      <c r="AR1" s="50"/>
      <c r="AS1" s="50"/>
      <c r="AT1" s="123"/>
      <c r="AU1" s="123"/>
      <c r="AV1" s="123"/>
      <c r="AW1" s="123"/>
      <c r="AX1" s="123"/>
      <c r="AY1" s="123"/>
    </row>
    <row r="2" spans="1:51" ht="19.5">
      <c r="A2" s="218" t="s">
        <v>254</v>
      </c>
      <c r="B2" s="218"/>
      <c r="C2" s="218"/>
      <c r="D2" s="218"/>
      <c r="E2" s="218"/>
      <c r="F2" s="218"/>
      <c r="G2" s="218"/>
      <c r="H2" s="218"/>
      <c r="I2" s="218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46" t="s">
        <v>255</v>
      </c>
      <c r="AK2" s="47"/>
      <c r="AL2" s="47"/>
      <c r="AM2" s="47"/>
      <c r="AN2" s="47"/>
      <c r="AO2" s="47"/>
      <c r="AP2" s="47"/>
      <c r="AQ2" s="47"/>
      <c r="AR2" s="47"/>
      <c r="AS2" s="48"/>
      <c r="AT2" s="47"/>
      <c r="AU2" s="47"/>
      <c r="AV2" s="45"/>
      <c r="AW2" s="45"/>
      <c r="AX2" s="123"/>
      <c r="AY2" s="123"/>
    </row>
    <row r="3" spans="1:51" ht="19.5">
      <c r="A3" s="219" t="s">
        <v>256</v>
      </c>
      <c r="B3" s="219"/>
      <c r="C3" s="219"/>
      <c r="D3" s="219"/>
      <c r="E3" s="219"/>
      <c r="F3" s="219"/>
      <c r="G3" s="219"/>
      <c r="H3" s="219"/>
      <c r="I3" s="219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219" t="s">
        <v>200</v>
      </c>
      <c r="AK3" s="219"/>
      <c r="AL3" s="219"/>
      <c r="AM3" s="46"/>
      <c r="AN3" s="46"/>
      <c r="AO3" s="46"/>
      <c r="AP3" s="46"/>
      <c r="AS3" s="46"/>
      <c r="AT3" s="46"/>
      <c r="AU3" s="46"/>
      <c r="AV3" s="45"/>
      <c r="AW3" s="45"/>
      <c r="AX3" s="123"/>
      <c r="AY3" s="123"/>
    </row>
    <row r="4" spans="1:51" ht="19.5">
      <c r="A4" s="219" t="s">
        <v>257</v>
      </c>
      <c r="B4" s="219"/>
      <c r="C4" s="219"/>
      <c r="D4" s="219"/>
      <c r="E4" s="219"/>
      <c r="F4" s="219"/>
      <c r="G4" s="219"/>
      <c r="H4" s="219"/>
      <c r="I4" s="219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219" t="s">
        <v>176</v>
      </c>
      <c r="AK4" s="219"/>
      <c r="AL4" s="219"/>
      <c r="AM4" s="46"/>
      <c r="AN4" s="46"/>
      <c r="AO4" s="46"/>
      <c r="AP4" s="46"/>
      <c r="AS4" s="46"/>
      <c r="AT4" s="46"/>
      <c r="AU4" s="46"/>
      <c r="AV4" s="45"/>
      <c r="AW4" s="45"/>
      <c r="AX4" s="123"/>
      <c r="AY4" s="123"/>
    </row>
    <row r="5" spans="1:51" ht="19.5">
      <c r="A5" s="219" t="s">
        <v>323</v>
      </c>
      <c r="B5" s="219"/>
      <c r="C5" s="219"/>
      <c r="D5" s="219"/>
      <c r="E5" s="219"/>
      <c r="F5" s="219"/>
      <c r="G5" s="219"/>
      <c r="H5" s="219"/>
      <c r="I5" s="21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219" t="s">
        <v>324</v>
      </c>
      <c r="AK5" s="219"/>
      <c r="AL5" s="219"/>
      <c r="AM5" s="46"/>
      <c r="AN5" s="46"/>
      <c r="AO5" s="46"/>
      <c r="AP5" s="46"/>
      <c r="AS5" s="46"/>
      <c r="AT5" s="46"/>
      <c r="AU5" s="46"/>
      <c r="AV5" s="45"/>
      <c r="AW5" s="45"/>
      <c r="AX5" s="123"/>
      <c r="AY5" s="123"/>
    </row>
    <row r="6" spans="1:51" ht="19.5">
      <c r="A6" s="49"/>
      <c r="B6" s="49"/>
      <c r="C6" s="49"/>
      <c r="D6" s="49"/>
      <c r="E6" s="49"/>
      <c r="F6" s="49"/>
      <c r="G6" s="49"/>
      <c r="H6" s="49"/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5"/>
      <c r="AW6" s="45"/>
      <c r="AX6" s="123"/>
      <c r="AY6" s="123"/>
    </row>
    <row r="7" spans="1:51" ht="19.5">
      <c r="A7" s="49"/>
      <c r="B7" s="49"/>
      <c r="C7" s="49"/>
      <c r="D7" s="49"/>
      <c r="E7" s="49"/>
      <c r="F7" s="49"/>
      <c r="G7" s="49"/>
      <c r="H7" s="49"/>
      <c r="I7" s="49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5"/>
      <c r="AW7" s="45"/>
      <c r="AX7" s="123"/>
      <c r="AY7" s="123"/>
    </row>
    <row r="8" spans="1:51" ht="19.5">
      <c r="A8" s="49"/>
      <c r="B8" s="49"/>
      <c r="C8" s="49"/>
      <c r="D8" s="49"/>
      <c r="E8" s="49"/>
      <c r="F8" s="49"/>
      <c r="G8" s="49"/>
      <c r="H8" s="49"/>
      <c r="I8" s="49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5"/>
      <c r="AW8" s="45"/>
      <c r="AX8" s="123"/>
      <c r="AY8" s="123"/>
    </row>
    <row r="9" spans="1:51" ht="19.5">
      <c r="A9" s="49"/>
      <c r="B9" s="49"/>
      <c r="C9" s="49"/>
      <c r="D9" s="49"/>
      <c r="E9" s="49"/>
      <c r="F9" s="49"/>
      <c r="G9" s="49"/>
      <c r="H9" s="49"/>
      <c r="I9" s="49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5"/>
      <c r="AW9" s="45"/>
      <c r="AX9" s="123"/>
      <c r="AY9" s="123"/>
    </row>
    <row r="10" spans="1:51" ht="18.75">
      <c r="A10" s="57"/>
      <c r="B10" s="57"/>
      <c r="C10" s="57"/>
      <c r="D10" s="57"/>
      <c r="E10" s="57"/>
      <c r="F10" s="57"/>
      <c r="G10" s="57"/>
      <c r="H10" s="57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121" t="s">
        <v>181</v>
      </c>
      <c r="AH10" s="51"/>
      <c r="AI10" s="51"/>
      <c r="AJ10" s="51"/>
      <c r="AK10" s="52"/>
      <c r="AL10" s="52"/>
      <c r="AM10" s="52"/>
      <c r="AN10" s="52"/>
      <c r="AO10" s="52"/>
      <c r="AP10" s="52"/>
      <c r="AQ10" s="52"/>
      <c r="AR10" s="52"/>
      <c r="AS10" s="52"/>
      <c r="AT10" s="123"/>
      <c r="AU10" s="123"/>
      <c r="AV10" s="123"/>
      <c r="AW10" s="123"/>
      <c r="AX10" s="123"/>
      <c r="AY10" s="123"/>
    </row>
    <row r="11" spans="1:51" ht="18.75">
      <c r="A11" s="57"/>
      <c r="B11" s="57"/>
      <c r="C11" s="57"/>
      <c r="D11" s="57"/>
      <c r="E11" s="57"/>
      <c r="F11" s="57"/>
      <c r="G11" s="57"/>
      <c r="H11" s="57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121"/>
      <c r="AH11" s="51"/>
      <c r="AI11" s="51"/>
      <c r="AJ11" s="51"/>
      <c r="AK11" s="52"/>
      <c r="AL11" s="52"/>
      <c r="AM11" s="52"/>
      <c r="AN11" s="52"/>
      <c r="AO11" s="52"/>
      <c r="AP11" s="52"/>
      <c r="AQ11" s="52"/>
      <c r="AR11" s="52"/>
      <c r="AS11" s="52"/>
      <c r="AT11" s="123"/>
      <c r="AU11" s="123"/>
      <c r="AV11" s="123"/>
      <c r="AW11" s="123"/>
      <c r="AX11" s="123"/>
      <c r="AY11" s="123"/>
    </row>
    <row r="12" spans="2:51" ht="18.7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496" t="s">
        <v>258</v>
      </c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120"/>
      <c r="AM12" s="52"/>
      <c r="AN12" s="52"/>
      <c r="AO12" s="52"/>
      <c r="AP12" s="52"/>
      <c r="AQ12" s="52"/>
      <c r="AR12" s="52"/>
      <c r="AS12" s="52"/>
      <c r="AT12" s="123"/>
      <c r="AU12" s="123"/>
      <c r="AV12" s="123"/>
      <c r="AW12" s="123"/>
      <c r="AX12" s="123"/>
      <c r="AY12" s="123"/>
    </row>
    <row r="13" spans="1:51" ht="18.75">
      <c r="A13" s="47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47" t="s">
        <v>190</v>
      </c>
      <c r="AH13" s="120"/>
      <c r="AI13" s="120"/>
      <c r="AJ13" s="120"/>
      <c r="AK13" s="120"/>
      <c r="AL13" s="120"/>
      <c r="AM13" s="52"/>
      <c r="AN13" s="52"/>
      <c r="AO13" s="52"/>
      <c r="AP13" s="52"/>
      <c r="AQ13" s="52"/>
      <c r="AR13" s="52"/>
      <c r="AS13" s="52"/>
      <c r="AT13" s="123"/>
      <c r="AU13" s="123"/>
      <c r="AV13" s="123"/>
      <c r="AW13" s="123"/>
      <c r="AX13" s="123"/>
      <c r="AY13" s="123"/>
    </row>
    <row r="14" spans="2:51" ht="18.75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47" t="s">
        <v>189</v>
      </c>
      <c r="AH14" s="120"/>
      <c r="AI14" s="120"/>
      <c r="AJ14" s="120"/>
      <c r="AK14" s="120"/>
      <c r="AL14" s="120"/>
      <c r="AM14" s="52"/>
      <c r="AN14" s="52"/>
      <c r="AO14" s="52"/>
      <c r="AP14" s="52"/>
      <c r="AQ14" s="52"/>
      <c r="AR14" s="52"/>
      <c r="AS14" s="52"/>
      <c r="AT14" s="123"/>
      <c r="AU14" s="123"/>
      <c r="AV14" s="123"/>
      <c r="AW14" s="123"/>
      <c r="AX14" s="123"/>
      <c r="AY14" s="123"/>
    </row>
    <row r="15" spans="1:51" ht="18.75">
      <c r="A15" s="47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47"/>
      <c r="AH15" s="120"/>
      <c r="AI15" s="120"/>
      <c r="AJ15" s="120"/>
      <c r="AK15" s="120"/>
      <c r="AL15" s="120"/>
      <c r="AM15" s="52"/>
      <c r="AN15" s="52"/>
      <c r="AO15" s="52"/>
      <c r="AP15" s="52"/>
      <c r="AQ15" s="52"/>
      <c r="AR15" s="52"/>
      <c r="AS15" s="52"/>
      <c r="AT15" s="123"/>
      <c r="AU15" s="123"/>
      <c r="AV15" s="123"/>
      <c r="AW15" s="123"/>
      <c r="AX15" s="123"/>
      <c r="AY15" s="123"/>
    </row>
    <row r="16" spans="1:51" ht="18.75">
      <c r="A16" s="47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52"/>
      <c r="AN16" s="52"/>
      <c r="AO16" s="52"/>
      <c r="AP16" s="52"/>
      <c r="AQ16" s="52"/>
      <c r="AR16" s="52"/>
      <c r="AS16" s="52"/>
      <c r="AT16" s="123"/>
      <c r="AU16" s="123"/>
      <c r="AV16" s="123"/>
      <c r="AW16" s="123"/>
      <c r="AX16" s="123"/>
      <c r="AY16" s="123"/>
    </row>
    <row r="17" spans="1:51" ht="18.75">
      <c r="A17" s="47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 t="s">
        <v>183</v>
      </c>
      <c r="AG17" s="120"/>
      <c r="AH17" s="120"/>
      <c r="AI17" s="120"/>
      <c r="AJ17" s="120"/>
      <c r="AK17" s="120"/>
      <c r="AL17" s="120"/>
      <c r="AM17" s="52"/>
      <c r="AN17" s="52"/>
      <c r="AO17" s="52"/>
      <c r="AP17" s="52"/>
      <c r="AQ17" s="52"/>
      <c r="AR17" s="52"/>
      <c r="AS17" s="52"/>
      <c r="AT17" s="123"/>
      <c r="AU17" s="123"/>
      <c r="AV17" s="123"/>
      <c r="AW17" s="123"/>
      <c r="AX17" s="123"/>
      <c r="AY17" s="123"/>
    </row>
    <row r="18" spans="1:51" ht="18.75">
      <c r="A18" s="47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AA18" s="120"/>
      <c r="AB18" s="120"/>
      <c r="AC18" s="120"/>
      <c r="AD18" s="120"/>
      <c r="AE18" s="120"/>
      <c r="AF18" s="120" t="s">
        <v>201</v>
      </c>
      <c r="AG18" s="120"/>
      <c r="AH18" s="120"/>
      <c r="AI18" s="120"/>
      <c r="AJ18" s="120"/>
      <c r="AK18" s="120"/>
      <c r="AL18" s="120"/>
      <c r="AM18" s="52"/>
      <c r="AN18" s="52"/>
      <c r="AO18" s="52"/>
      <c r="AP18" s="52"/>
      <c r="AQ18" s="52"/>
      <c r="AR18" s="52"/>
      <c r="AS18" s="52"/>
      <c r="AT18" s="123"/>
      <c r="AU18" s="123"/>
      <c r="AV18" s="123"/>
      <c r="AW18" s="123"/>
      <c r="AX18" s="123"/>
      <c r="AY18" s="123"/>
    </row>
    <row r="19" spans="1:51" ht="18.75">
      <c r="A19" s="45"/>
      <c r="B19" s="45"/>
      <c r="C19" s="45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49" t="s">
        <v>259</v>
      </c>
      <c r="AG19" s="124"/>
      <c r="AH19" s="124"/>
      <c r="AI19" s="124"/>
      <c r="AJ19" s="124"/>
      <c r="AK19" s="124"/>
      <c r="AL19" s="52"/>
      <c r="AM19" s="45"/>
      <c r="AN19" s="53"/>
      <c r="AO19" s="53"/>
      <c r="AP19" s="45"/>
      <c r="AQ19" s="45"/>
      <c r="AR19" s="45"/>
      <c r="AS19" s="45"/>
      <c r="AT19" s="123"/>
      <c r="AU19" s="123"/>
      <c r="AV19" s="123"/>
      <c r="AW19" s="123"/>
      <c r="AX19" s="123"/>
      <c r="AY19" s="123"/>
    </row>
    <row r="20" spans="1:51" ht="18.75">
      <c r="A20" s="45"/>
      <c r="B20" s="45"/>
      <c r="C20" s="45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49"/>
      <c r="AG20" s="124"/>
      <c r="AH20" s="124"/>
      <c r="AI20" s="124"/>
      <c r="AJ20" s="124"/>
      <c r="AK20" s="124"/>
      <c r="AL20" s="52"/>
      <c r="AM20" s="45"/>
      <c r="AN20" s="53"/>
      <c r="AO20" s="53"/>
      <c r="AP20" s="45"/>
      <c r="AQ20" s="45"/>
      <c r="AR20" s="45"/>
      <c r="AS20" s="45"/>
      <c r="AT20" s="123"/>
      <c r="AU20" s="123"/>
      <c r="AV20" s="123"/>
      <c r="AW20" s="123"/>
      <c r="AX20" s="123"/>
      <c r="AY20" s="123"/>
    </row>
    <row r="21" spans="1:51" ht="18.75">
      <c r="A21" s="45"/>
      <c r="B21" s="45"/>
      <c r="C21" s="45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49"/>
      <c r="AG21" s="124"/>
      <c r="AH21" s="124"/>
      <c r="AI21" s="124"/>
      <c r="AJ21" s="124"/>
      <c r="AK21" s="124"/>
      <c r="AL21" s="52"/>
      <c r="AM21" s="45"/>
      <c r="AN21" s="53"/>
      <c r="AO21" s="53"/>
      <c r="AP21" s="45"/>
      <c r="AQ21" s="45"/>
      <c r="AR21" s="45"/>
      <c r="AS21" s="45"/>
      <c r="AT21" s="123"/>
      <c r="AU21" s="123"/>
      <c r="AV21" s="123"/>
      <c r="AW21" s="123"/>
      <c r="AX21" s="123"/>
      <c r="AY21" s="123"/>
    </row>
    <row r="22" spans="1:51" ht="18.75">
      <c r="A22" s="45"/>
      <c r="B22" s="45"/>
      <c r="C22" s="45"/>
      <c r="D22" s="49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52"/>
      <c r="AM22" s="45"/>
      <c r="AN22" s="53"/>
      <c r="AO22" s="53"/>
      <c r="AP22" s="45"/>
      <c r="AQ22" s="45"/>
      <c r="AR22" s="45"/>
      <c r="AS22" s="45"/>
      <c r="AT22" s="123"/>
      <c r="AU22" s="123"/>
      <c r="AV22" s="123"/>
      <c r="AW22" s="123"/>
      <c r="AX22" s="123"/>
      <c r="AY22" s="123"/>
    </row>
    <row r="23" spans="1:51" ht="18.75">
      <c r="A23" s="45"/>
      <c r="B23" s="45"/>
      <c r="C23" s="45"/>
      <c r="D23" s="49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62" t="s">
        <v>7</v>
      </c>
      <c r="AC23" s="124"/>
      <c r="AD23" s="124"/>
      <c r="AE23" s="124"/>
      <c r="AF23" s="124"/>
      <c r="AG23" s="127"/>
      <c r="AH23" s="127"/>
      <c r="AI23" s="127"/>
      <c r="AJ23" s="494" t="s">
        <v>160</v>
      </c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AY23" s="494"/>
    </row>
    <row r="24" spans="1:51" ht="18.75">
      <c r="A24" s="45"/>
      <c r="B24" s="45"/>
      <c r="C24" s="45"/>
      <c r="D24" s="49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2" t="s">
        <v>174</v>
      </c>
      <c r="AC24" s="124"/>
      <c r="AD24" s="124"/>
      <c r="AE24" s="124"/>
      <c r="AF24" s="124"/>
      <c r="AG24" s="127"/>
      <c r="AH24" s="127"/>
      <c r="AI24" s="127"/>
      <c r="AJ24" s="491" t="s">
        <v>6</v>
      </c>
      <c r="AK24" s="491"/>
      <c r="AL24" s="491"/>
      <c r="AM24" s="491"/>
      <c r="AN24" s="122"/>
      <c r="AO24" s="122"/>
      <c r="AP24" s="45"/>
      <c r="AQ24" s="45"/>
      <c r="AR24" s="45"/>
      <c r="AS24" s="45"/>
      <c r="AT24" s="123"/>
      <c r="AU24" s="123"/>
      <c r="AV24" s="123"/>
      <c r="AW24" s="123"/>
      <c r="AX24" s="123"/>
      <c r="AY24" s="123"/>
    </row>
    <row r="25" spans="1:51" ht="18.75" customHeight="1">
      <c r="A25" s="45"/>
      <c r="B25" s="45"/>
      <c r="C25" s="490"/>
      <c r="D25" s="490"/>
      <c r="E25" s="490"/>
      <c r="F25" s="490"/>
      <c r="G25" s="490"/>
      <c r="H25" s="490"/>
      <c r="I25" s="490"/>
      <c r="J25" s="495"/>
      <c r="K25" s="495"/>
      <c r="L25" s="495"/>
      <c r="M25" s="495"/>
      <c r="N25" s="495"/>
      <c r="O25" s="54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93" t="s">
        <v>182</v>
      </c>
      <c r="AC25" s="493"/>
      <c r="AD25" s="493"/>
      <c r="AE25" s="493"/>
      <c r="AF25" s="493"/>
      <c r="AG25" s="493"/>
      <c r="AH25" s="493"/>
      <c r="AI25" s="493"/>
      <c r="AJ25" s="125" t="s">
        <v>316</v>
      </c>
      <c r="AK25" s="123"/>
      <c r="AL25" s="123"/>
      <c r="AM25" s="123"/>
      <c r="AN25" s="123"/>
      <c r="AO25" s="56"/>
      <c r="AP25" s="45"/>
      <c r="AQ25" s="45"/>
      <c r="AR25" s="62"/>
      <c r="AS25" s="62"/>
      <c r="AT25" s="123"/>
      <c r="AU25" s="123"/>
      <c r="AV25" s="123"/>
      <c r="AW25" s="123"/>
      <c r="AX25" s="123"/>
      <c r="AY25" s="123"/>
    </row>
    <row r="26" spans="1:51" ht="18.75">
      <c r="A26" s="45"/>
      <c r="B26" s="490"/>
      <c r="C26" s="490"/>
      <c r="D26" s="490"/>
      <c r="E26" s="490"/>
      <c r="F26" s="490"/>
      <c r="G26" s="490"/>
      <c r="H26" s="490"/>
      <c r="I26" s="45"/>
      <c r="J26" s="489"/>
      <c r="K26" s="489"/>
      <c r="L26" s="45"/>
      <c r="M26" s="45"/>
      <c r="N26" s="45"/>
      <c r="O26" s="4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62" t="s">
        <v>175</v>
      </c>
      <c r="AC26" s="126"/>
      <c r="AD26" s="123"/>
      <c r="AE26" s="128"/>
      <c r="AF26" s="128"/>
      <c r="AG26" s="127"/>
      <c r="AH26" s="127"/>
      <c r="AI26" s="127"/>
      <c r="AJ26" s="57" t="s">
        <v>317</v>
      </c>
      <c r="AK26" s="123"/>
      <c r="AL26" s="57"/>
      <c r="AM26" s="57"/>
      <c r="AN26" s="51"/>
      <c r="AO26" s="51"/>
      <c r="AP26" s="45"/>
      <c r="AQ26" s="45"/>
      <c r="AR26" s="45"/>
      <c r="AS26" s="45"/>
      <c r="AT26" s="123"/>
      <c r="AU26" s="123"/>
      <c r="AV26" s="123"/>
      <c r="AW26" s="123"/>
      <c r="AX26" s="123"/>
      <c r="AY26" s="123"/>
    </row>
    <row r="27" spans="1:45" ht="18.75">
      <c r="A27" s="45"/>
      <c r="B27" s="45"/>
      <c r="C27" s="490"/>
      <c r="D27" s="490"/>
      <c r="E27" s="490"/>
      <c r="F27" s="490"/>
      <c r="G27" s="490"/>
      <c r="H27" s="490"/>
      <c r="I27" s="490"/>
      <c r="J27" s="491"/>
      <c r="K27" s="491"/>
      <c r="L27" s="491"/>
      <c r="M27" s="491"/>
      <c r="N27" s="491"/>
      <c r="O27" s="54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 t="s">
        <v>260</v>
      </c>
      <c r="AC27" s="45"/>
      <c r="AD27" s="58"/>
      <c r="AE27" s="55"/>
      <c r="AF27" s="55"/>
      <c r="AJ27" s="55"/>
      <c r="AK27" s="59"/>
      <c r="AL27" s="45"/>
      <c r="AM27" s="45"/>
      <c r="AN27" s="45"/>
      <c r="AO27" s="55"/>
      <c r="AP27" s="43"/>
      <c r="AQ27" s="42"/>
      <c r="AR27" s="43"/>
      <c r="AS27" s="43"/>
    </row>
    <row r="28" spans="1:45" ht="21.75" customHeight="1">
      <c r="A28" s="60"/>
      <c r="B28" s="60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61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93" t="s">
        <v>261</v>
      </c>
      <c r="AC28" s="493"/>
      <c r="AD28" s="493"/>
      <c r="AE28" s="493"/>
      <c r="AF28" s="493"/>
      <c r="AG28" s="493"/>
      <c r="AH28" s="493"/>
      <c r="AI28" s="493"/>
      <c r="AJ28" s="493" t="s">
        <v>262</v>
      </c>
      <c r="AK28" s="493"/>
      <c r="AL28" s="493"/>
      <c r="AM28" s="60"/>
      <c r="AN28" s="60"/>
      <c r="AO28" s="55"/>
      <c r="AP28" s="43"/>
      <c r="AQ28" s="43"/>
      <c r="AR28" s="43"/>
      <c r="AS28" s="43"/>
    </row>
    <row r="29" spans="1:45" ht="18.75">
      <c r="A29" s="60"/>
      <c r="B29" s="60"/>
      <c r="D29" s="63"/>
      <c r="E29" s="63"/>
      <c r="F29" s="63"/>
      <c r="G29" s="63"/>
      <c r="H29" s="63"/>
      <c r="I29" s="45"/>
      <c r="J29" s="45"/>
      <c r="K29" s="64"/>
      <c r="L29" s="64"/>
      <c r="M29" s="64"/>
      <c r="N29" s="64"/>
      <c r="O29" s="64"/>
      <c r="AB29" s="220" t="s">
        <v>263</v>
      </c>
      <c r="AC29" s="220"/>
      <c r="AD29" s="220"/>
      <c r="AE29" s="220"/>
      <c r="AF29" s="216"/>
      <c r="AI29" s="64"/>
      <c r="AJ29" s="60" t="s">
        <v>264</v>
      </c>
      <c r="AK29" s="64"/>
      <c r="AL29" s="217"/>
      <c r="AM29" s="217"/>
      <c r="AN29" s="60"/>
      <c r="AO29" s="60"/>
      <c r="AP29" s="42"/>
      <c r="AQ29" s="42"/>
      <c r="AR29" s="42"/>
      <c r="AS29" s="44"/>
    </row>
    <row r="30" spans="1:45" ht="18.75">
      <c r="A30" s="60"/>
      <c r="B30" s="60"/>
      <c r="C30" s="65"/>
      <c r="D30" s="60"/>
      <c r="E30" s="45"/>
      <c r="F30" s="45"/>
      <c r="G30" s="65"/>
      <c r="H30" s="65"/>
      <c r="I30" s="65"/>
      <c r="J30" s="65"/>
      <c r="K30" s="65"/>
      <c r="L30" s="65"/>
      <c r="M30" s="65"/>
      <c r="N30" s="65"/>
      <c r="O30" s="65"/>
      <c r="P30" s="486"/>
      <c r="Q30" s="486"/>
      <c r="R30" s="486"/>
      <c r="S30" s="486"/>
      <c r="T30" s="486"/>
      <c r="U30" s="486"/>
      <c r="V30" s="486"/>
      <c r="W30" s="45"/>
      <c r="X30" s="45"/>
      <c r="Y30" s="66"/>
      <c r="Z30" s="66"/>
      <c r="AA30" s="66"/>
      <c r="AB30" s="60" t="s">
        <v>265</v>
      </c>
      <c r="AC30" s="60"/>
      <c r="AD30" s="60"/>
      <c r="AE30" s="60"/>
      <c r="AF30" s="60"/>
      <c r="AH30" s="60"/>
      <c r="AI30" s="60"/>
      <c r="AJ30" s="60" t="s">
        <v>325</v>
      </c>
      <c r="AK30" s="60"/>
      <c r="AL30" s="60"/>
      <c r="AM30" s="45"/>
      <c r="AN30" s="60"/>
      <c r="AO30" s="60"/>
      <c r="AP30" s="42"/>
      <c r="AQ30" s="44"/>
      <c r="AR30" s="42"/>
      <c r="AS30" s="44"/>
    </row>
    <row r="31" spans="1:113" s="2" customFormat="1" ht="18" customHeight="1" hidden="1" thickBot="1">
      <c r="A31" s="487"/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8" t="s">
        <v>0</v>
      </c>
      <c r="AF31" s="488"/>
      <c r="AG31" s="488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</row>
    <row r="32" spans="1:113" s="2" customFormat="1" ht="12.75" customHeight="1" hidden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8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</row>
    <row r="33" spans="1:113" s="2" customFormat="1" ht="12.75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8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</row>
    <row r="34" spans="1:113" ht="18" customHeight="1" hidden="1" thickBot="1">
      <c r="A34" s="479" t="s">
        <v>9</v>
      </c>
      <c r="B34" s="480"/>
      <c r="C34" s="481"/>
      <c r="D34" s="454" t="s">
        <v>10</v>
      </c>
      <c r="E34" s="479" t="s">
        <v>11</v>
      </c>
      <c r="F34" s="480"/>
      <c r="G34" s="480"/>
      <c r="H34" s="481"/>
      <c r="I34" s="454" t="s">
        <v>12</v>
      </c>
      <c r="J34" s="479" t="s">
        <v>13</v>
      </c>
      <c r="K34" s="480"/>
      <c r="L34" s="481"/>
      <c r="M34" s="454" t="s">
        <v>14</v>
      </c>
      <c r="N34" s="479" t="s">
        <v>15</v>
      </c>
      <c r="O34" s="480"/>
      <c r="P34" s="480"/>
      <c r="Q34" s="481"/>
      <c r="R34" s="482" t="s">
        <v>16</v>
      </c>
      <c r="S34" s="482"/>
      <c r="T34" s="482"/>
      <c r="U34" s="482"/>
      <c r="V34" s="454" t="s">
        <v>17</v>
      </c>
      <c r="W34" s="479" t="s">
        <v>18</v>
      </c>
      <c r="X34" s="480"/>
      <c r="Y34" s="480"/>
      <c r="Z34" s="454" t="s">
        <v>19</v>
      </c>
      <c r="AA34" s="479" t="s">
        <v>20</v>
      </c>
      <c r="AB34" s="480"/>
      <c r="AC34" s="480"/>
      <c r="AD34" s="480"/>
      <c r="AE34" s="484" t="s">
        <v>8</v>
      </c>
      <c r="AF34" s="471" t="s">
        <v>21</v>
      </c>
      <c r="AG34" s="472"/>
      <c r="AH34" s="472"/>
      <c r="AI34" s="472"/>
      <c r="AJ34" s="472"/>
      <c r="AK34" s="473"/>
      <c r="AL34" s="477" t="s">
        <v>22</v>
      </c>
      <c r="AM34" s="458" t="s">
        <v>23</v>
      </c>
      <c r="AN34" s="458"/>
      <c r="AO34" s="458"/>
      <c r="AP34" s="458"/>
      <c r="AQ34" s="459" t="s">
        <v>24</v>
      </c>
      <c r="AR34" s="462" t="s">
        <v>25</v>
      </c>
      <c r="AS34" s="462" t="s">
        <v>26</v>
      </c>
      <c r="AT34" s="11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ht="26.25" customHeight="1" hidden="1" thickBot="1">
      <c r="A35" s="454" t="s">
        <v>34</v>
      </c>
      <c r="B35" s="454" t="s">
        <v>35</v>
      </c>
      <c r="C35" s="454" t="s">
        <v>36</v>
      </c>
      <c r="D35" s="483"/>
      <c r="E35" s="454" t="s">
        <v>34</v>
      </c>
      <c r="F35" s="454" t="s">
        <v>35</v>
      </c>
      <c r="G35" s="454" t="s">
        <v>36</v>
      </c>
      <c r="H35" s="454" t="s">
        <v>37</v>
      </c>
      <c r="I35" s="483"/>
      <c r="J35" s="454" t="s">
        <v>31</v>
      </c>
      <c r="K35" s="454" t="s">
        <v>32</v>
      </c>
      <c r="L35" s="454" t="s">
        <v>33</v>
      </c>
      <c r="M35" s="483"/>
      <c r="N35" s="454" t="s">
        <v>38</v>
      </c>
      <c r="O35" s="454" t="s">
        <v>39</v>
      </c>
      <c r="P35" s="454" t="s">
        <v>40</v>
      </c>
      <c r="Q35" s="454" t="s">
        <v>41</v>
      </c>
      <c r="R35" s="454" t="s">
        <v>27</v>
      </c>
      <c r="S35" s="454" t="s">
        <v>28</v>
      </c>
      <c r="T35" s="454" t="s">
        <v>29</v>
      </c>
      <c r="U35" s="454" t="s">
        <v>30</v>
      </c>
      <c r="V35" s="483"/>
      <c r="W35" s="454" t="s">
        <v>31</v>
      </c>
      <c r="X35" s="454" t="s">
        <v>32</v>
      </c>
      <c r="Y35" s="454" t="s">
        <v>33</v>
      </c>
      <c r="Z35" s="483"/>
      <c r="AA35" s="454" t="s">
        <v>42</v>
      </c>
      <c r="AB35" s="454" t="s">
        <v>43</v>
      </c>
      <c r="AC35" s="454" t="s">
        <v>44</v>
      </c>
      <c r="AD35" s="454" t="s">
        <v>45</v>
      </c>
      <c r="AE35" s="485"/>
      <c r="AF35" s="474"/>
      <c r="AG35" s="475"/>
      <c r="AH35" s="475"/>
      <c r="AI35" s="475"/>
      <c r="AJ35" s="475"/>
      <c r="AK35" s="476"/>
      <c r="AL35" s="478"/>
      <c r="AM35" s="465" t="s">
        <v>109</v>
      </c>
      <c r="AN35" s="467" t="s">
        <v>106</v>
      </c>
      <c r="AO35" s="465" t="s">
        <v>108</v>
      </c>
      <c r="AP35" s="469" t="s">
        <v>46</v>
      </c>
      <c r="AQ35" s="460"/>
      <c r="AR35" s="463"/>
      <c r="AS35" s="463"/>
      <c r="AT35" s="11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</row>
    <row r="36" spans="1:113" ht="12.75" customHeight="1" hidden="1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85"/>
      <c r="AF36" s="456" t="s">
        <v>47</v>
      </c>
      <c r="AG36" s="457"/>
      <c r="AH36" s="456" t="s">
        <v>48</v>
      </c>
      <c r="AI36" s="457"/>
      <c r="AJ36" s="456" t="s">
        <v>49</v>
      </c>
      <c r="AK36" s="457"/>
      <c r="AL36" s="478"/>
      <c r="AM36" s="466"/>
      <c r="AN36" s="468"/>
      <c r="AO36" s="466"/>
      <c r="AP36" s="470"/>
      <c r="AQ36" s="461"/>
      <c r="AR36" s="464"/>
      <c r="AS36" s="464"/>
      <c r="AT36" s="11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</row>
    <row r="37" spans="1:113" ht="12.75" customHeight="1" hidden="1">
      <c r="A37" s="12">
        <v>23</v>
      </c>
      <c r="B37" s="12">
        <v>24</v>
      </c>
      <c r="C37" s="12">
        <v>25</v>
      </c>
      <c r="D37" s="12">
        <v>26</v>
      </c>
      <c r="E37" s="12">
        <v>27</v>
      </c>
      <c r="F37" s="12">
        <v>28</v>
      </c>
      <c r="G37" s="12">
        <v>29</v>
      </c>
      <c r="H37" s="12">
        <v>30</v>
      </c>
      <c r="I37" s="12">
        <v>31</v>
      </c>
      <c r="J37" s="12">
        <v>32</v>
      </c>
      <c r="K37" s="12">
        <v>33</v>
      </c>
      <c r="L37" s="12">
        <v>34</v>
      </c>
      <c r="M37" s="12">
        <v>35</v>
      </c>
      <c r="N37" s="12">
        <v>36</v>
      </c>
      <c r="O37" s="12">
        <v>37</v>
      </c>
      <c r="P37" s="12">
        <v>38</v>
      </c>
      <c r="Q37" s="12">
        <v>39</v>
      </c>
      <c r="R37" s="12">
        <v>40</v>
      </c>
      <c r="S37" s="12">
        <v>41</v>
      </c>
      <c r="T37" s="12">
        <v>42</v>
      </c>
      <c r="U37" s="12">
        <v>43</v>
      </c>
      <c r="V37" s="12">
        <v>44</v>
      </c>
      <c r="W37" s="12">
        <v>45</v>
      </c>
      <c r="X37" s="12">
        <v>46</v>
      </c>
      <c r="Y37" s="12">
        <v>47</v>
      </c>
      <c r="Z37" s="12">
        <v>48</v>
      </c>
      <c r="AA37" s="12">
        <v>49</v>
      </c>
      <c r="AB37" s="12">
        <v>50</v>
      </c>
      <c r="AC37" s="12">
        <v>51</v>
      </c>
      <c r="AD37" s="13">
        <v>52</v>
      </c>
      <c r="AE37" s="485"/>
      <c r="AF37" s="14" t="s">
        <v>50</v>
      </c>
      <c r="AG37" s="15" t="s">
        <v>51</v>
      </c>
      <c r="AH37" s="14" t="s">
        <v>50</v>
      </c>
      <c r="AI37" s="15" t="s">
        <v>51</v>
      </c>
      <c r="AJ37" s="14" t="s">
        <v>50</v>
      </c>
      <c r="AK37" s="15" t="s">
        <v>51</v>
      </c>
      <c r="AL37" s="14" t="s">
        <v>50</v>
      </c>
      <c r="AM37" s="14" t="s">
        <v>50</v>
      </c>
      <c r="AN37" s="14" t="s">
        <v>50</v>
      </c>
      <c r="AO37" s="14" t="s">
        <v>50</v>
      </c>
      <c r="AP37" s="14" t="s">
        <v>50</v>
      </c>
      <c r="AQ37" s="14" t="s">
        <v>50</v>
      </c>
      <c r="AR37" s="14" t="s">
        <v>50</v>
      </c>
      <c r="AS37" s="14" t="s">
        <v>50</v>
      </c>
      <c r="AT37" s="16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</row>
    <row r="38" spans="1:113" ht="30.75" customHeight="1" hidden="1">
      <c r="A38" s="452" t="s">
        <v>53</v>
      </c>
      <c r="B38" s="452" t="s">
        <v>53</v>
      </c>
      <c r="C38" s="452" t="s">
        <v>53</v>
      </c>
      <c r="D38" s="452" t="s">
        <v>53</v>
      </c>
      <c r="E38" s="452" t="s">
        <v>53</v>
      </c>
      <c r="F38" s="452" t="s">
        <v>53</v>
      </c>
      <c r="G38" s="452" t="s">
        <v>53</v>
      </c>
      <c r="H38" s="452" t="s">
        <v>53</v>
      </c>
      <c r="I38" s="452" t="s">
        <v>53</v>
      </c>
      <c r="J38" s="452" t="s">
        <v>53</v>
      </c>
      <c r="K38" s="452" t="s">
        <v>53</v>
      </c>
      <c r="L38" s="452" t="s">
        <v>53</v>
      </c>
      <c r="M38" s="452" t="s">
        <v>53</v>
      </c>
      <c r="N38" s="452" t="s">
        <v>53</v>
      </c>
      <c r="O38" s="452" t="s">
        <v>53</v>
      </c>
      <c r="P38" s="452" t="s">
        <v>53</v>
      </c>
      <c r="Q38" s="452" t="s">
        <v>53</v>
      </c>
      <c r="R38" s="452" t="s">
        <v>53</v>
      </c>
      <c r="S38" s="452" t="s">
        <v>53</v>
      </c>
      <c r="T38" s="452" t="s">
        <v>53</v>
      </c>
      <c r="U38" s="452" t="s">
        <v>53</v>
      </c>
      <c r="V38" s="452" t="s">
        <v>53</v>
      </c>
      <c r="W38" s="452" t="s">
        <v>53</v>
      </c>
      <c r="X38" s="452" t="s">
        <v>53</v>
      </c>
      <c r="Y38" s="452" t="s">
        <v>53</v>
      </c>
      <c r="Z38" s="452" t="s">
        <v>53</v>
      </c>
      <c r="AA38" s="452" t="s">
        <v>53</v>
      </c>
      <c r="AB38" s="452" t="s">
        <v>53</v>
      </c>
      <c r="AC38" s="452" t="s">
        <v>53</v>
      </c>
      <c r="AD38" s="452" t="s">
        <v>53</v>
      </c>
      <c r="AE38" s="446" t="s">
        <v>52</v>
      </c>
      <c r="AF38" s="440">
        <v>0</v>
      </c>
      <c r="AG38" s="444">
        <v>0</v>
      </c>
      <c r="AH38" s="438">
        <v>0</v>
      </c>
      <c r="AI38" s="442">
        <v>0</v>
      </c>
      <c r="AJ38" s="438">
        <v>0</v>
      </c>
      <c r="AK38" s="442">
        <v>0</v>
      </c>
      <c r="AL38" s="435">
        <v>0</v>
      </c>
      <c r="AM38" s="438">
        <v>0</v>
      </c>
      <c r="AN38" s="440">
        <v>0</v>
      </c>
      <c r="AO38" s="440">
        <v>0</v>
      </c>
      <c r="AP38" s="433">
        <v>0</v>
      </c>
      <c r="AQ38" s="435">
        <v>0</v>
      </c>
      <c r="AR38" s="435">
        <v>0</v>
      </c>
      <c r="AS38" s="437">
        <v>0</v>
      </c>
      <c r="AT38" s="9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</row>
    <row r="39" spans="1:113" ht="13.5" customHeight="1" hidden="1">
      <c r="A39" s="453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47"/>
      <c r="AF39" s="443"/>
      <c r="AG39" s="445"/>
      <c r="AH39" s="439"/>
      <c r="AI39" s="434"/>
      <c r="AJ39" s="439"/>
      <c r="AK39" s="434"/>
      <c r="AL39" s="436"/>
      <c r="AM39" s="439"/>
      <c r="AN39" s="441"/>
      <c r="AO39" s="441"/>
      <c r="AP39" s="434"/>
      <c r="AQ39" s="436"/>
      <c r="AR39" s="436"/>
      <c r="AS39" s="436"/>
      <c r="AT39" s="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</row>
    <row r="40" spans="1:113" ht="21" customHeight="1" hidden="1">
      <c r="A40" s="448"/>
      <c r="B40" s="448"/>
      <c r="C40" s="448"/>
      <c r="D40" s="448"/>
      <c r="E40" s="448"/>
      <c r="F40" s="448"/>
      <c r="G40" s="448"/>
      <c r="H40" s="448"/>
      <c r="I40" s="450"/>
      <c r="J40" s="448"/>
      <c r="K40" s="448"/>
      <c r="L40" s="448"/>
      <c r="M40" s="448"/>
      <c r="N40" s="448"/>
      <c r="O40" s="448"/>
      <c r="P40" s="450"/>
      <c r="Q40" s="448"/>
      <c r="R40" s="448"/>
      <c r="S40" s="424" t="s">
        <v>110</v>
      </c>
      <c r="T40" s="424" t="s">
        <v>110</v>
      </c>
      <c r="U40" s="422" t="s">
        <v>55</v>
      </c>
      <c r="V40" s="422" t="s">
        <v>56</v>
      </c>
      <c r="W40" s="422" t="s">
        <v>56</v>
      </c>
      <c r="X40" s="422" t="s">
        <v>56</v>
      </c>
      <c r="Y40" s="422" t="s">
        <v>56</v>
      </c>
      <c r="Z40" s="422" t="s">
        <v>56</v>
      </c>
      <c r="AA40" s="422" t="s">
        <v>56</v>
      </c>
      <c r="AB40" s="422" t="s">
        <v>56</v>
      </c>
      <c r="AC40" s="422" t="s">
        <v>56</v>
      </c>
      <c r="AD40" s="422" t="s">
        <v>56</v>
      </c>
      <c r="AE40" s="446" t="s">
        <v>54</v>
      </c>
      <c r="AF40" s="440">
        <v>36</v>
      </c>
      <c r="AG40" s="444">
        <v>0</v>
      </c>
      <c r="AH40" s="438">
        <v>16</v>
      </c>
      <c r="AI40" s="442">
        <v>0</v>
      </c>
      <c r="AJ40" s="438">
        <v>20</v>
      </c>
      <c r="AK40" s="442">
        <v>0</v>
      </c>
      <c r="AL40" s="435">
        <v>2</v>
      </c>
      <c r="AM40" s="438">
        <v>3</v>
      </c>
      <c r="AN40" s="440">
        <v>0</v>
      </c>
      <c r="AO40" s="440">
        <v>0</v>
      </c>
      <c r="AP40" s="433">
        <v>0</v>
      </c>
      <c r="AQ40" s="435">
        <v>0</v>
      </c>
      <c r="AR40" s="435">
        <v>11</v>
      </c>
      <c r="AS40" s="437">
        <v>52</v>
      </c>
      <c r="AT40" s="9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</row>
    <row r="41" spans="1:113" ht="15" customHeight="1" hidden="1">
      <c r="A41" s="449"/>
      <c r="B41" s="449"/>
      <c r="C41" s="449"/>
      <c r="D41" s="449"/>
      <c r="E41" s="449"/>
      <c r="F41" s="449"/>
      <c r="G41" s="449"/>
      <c r="H41" s="449"/>
      <c r="I41" s="451"/>
      <c r="J41" s="449"/>
      <c r="K41" s="449"/>
      <c r="L41" s="449"/>
      <c r="M41" s="449"/>
      <c r="N41" s="449"/>
      <c r="O41" s="449"/>
      <c r="P41" s="451"/>
      <c r="Q41" s="449"/>
      <c r="R41" s="449"/>
      <c r="S41" s="425"/>
      <c r="T41" s="425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47"/>
      <c r="AF41" s="443"/>
      <c r="AG41" s="445"/>
      <c r="AH41" s="439"/>
      <c r="AI41" s="434"/>
      <c r="AJ41" s="439"/>
      <c r="AK41" s="434"/>
      <c r="AL41" s="436"/>
      <c r="AM41" s="439"/>
      <c r="AN41" s="441"/>
      <c r="AO41" s="441"/>
      <c r="AP41" s="434"/>
      <c r="AQ41" s="436"/>
      <c r="AR41" s="436"/>
      <c r="AS41" s="436"/>
      <c r="AT41" s="9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</row>
    <row r="42" spans="1:113" ht="12.75" customHeight="1" hidden="1">
      <c r="A42" s="422" t="s">
        <v>59</v>
      </c>
      <c r="B42" s="422" t="s">
        <v>110</v>
      </c>
      <c r="C42" s="422" t="s">
        <v>110</v>
      </c>
      <c r="D42" s="422" t="s">
        <v>110</v>
      </c>
      <c r="E42" s="422" t="s">
        <v>110</v>
      </c>
      <c r="F42" s="422" t="s">
        <v>110</v>
      </c>
      <c r="G42" s="422" t="s">
        <v>110</v>
      </c>
      <c r="H42" s="422" t="s">
        <v>110</v>
      </c>
      <c r="I42" s="422" t="s">
        <v>110</v>
      </c>
      <c r="J42" s="422" t="s">
        <v>110</v>
      </c>
      <c r="K42" s="424" t="s">
        <v>55</v>
      </c>
      <c r="L42" s="422" t="s">
        <v>60</v>
      </c>
      <c r="M42" s="422" t="s">
        <v>60</v>
      </c>
      <c r="N42" s="422" t="s">
        <v>60</v>
      </c>
      <c r="O42" s="422" t="s">
        <v>60</v>
      </c>
      <c r="P42" s="424" t="s">
        <v>58</v>
      </c>
      <c r="Q42" s="424" t="s">
        <v>58</v>
      </c>
      <c r="R42" s="424" t="s">
        <v>58</v>
      </c>
      <c r="S42" s="424" t="s">
        <v>58</v>
      </c>
      <c r="T42" s="422" t="s">
        <v>58</v>
      </c>
      <c r="U42" s="422" t="s">
        <v>58</v>
      </c>
      <c r="V42" s="424" t="s">
        <v>53</v>
      </c>
      <c r="W42" s="424" t="s">
        <v>53</v>
      </c>
      <c r="X42" s="422" t="s">
        <v>53</v>
      </c>
      <c r="Y42" s="422" t="s">
        <v>53</v>
      </c>
      <c r="Z42" s="422" t="s">
        <v>53</v>
      </c>
      <c r="AA42" s="422" t="s">
        <v>53</v>
      </c>
      <c r="AB42" s="422" t="s">
        <v>53</v>
      </c>
      <c r="AC42" s="422" t="s">
        <v>53</v>
      </c>
      <c r="AD42" s="422" t="s">
        <v>53</v>
      </c>
      <c r="AE42" s="431" t="s">
        <v>58</v>
      </c>
      <c r="AF42" s="440">
        <v>23</v>
      </c>
      <c r="AG42" s="444">
        <v>0</v>
      </c>
      <c r="AH42" s="438">
        <v>14</v>
      </c>
      <c r="AI42" s="442">
        <v>0</v>
      </c>
      <c r="AJ42" s="438">
        <v>9</v>
      </c>
      <c r="AK42" s="442">
        <v>0</v>
      </c>
      <c r="AL42" s="435">
        <v>1</v>
      </c>
      <c r="AM42" s="438">
        <v>0</v>
      </c>
      <c r="AN42" s="440">
        <v>7</v>
      </c>
      <c r="AO42" s="440">
        <v>4</v>
      </c>
      <c r="AP42" s="433">
        <v>0</v>
      </c>
      <c r="AQ42" s="435">
        <v>6</v>
      </c>
      <c r="AR42" s="435">
        <v>2</v>
      </c>
      <c r="AS42" s="437">
        <v>43</v>
      </c>
      <c r="AT42" s="9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</row>
    <row r="43" spans="1:113" ht="12.75" customHeight="1" hidden="1">
      <c r="A43" s="423"/>
      <c r="B43" s="423"/>
      <c r="C43" s="423"/>
      <c r="D43" s="423"/>
      <c r="E43" s="423"/>
      <c r="F43" s="423"/>
      <c r="G43" s="423"/>
      <c r="H43" s="423"/>
      <c r="I43" s="423"/>
      <c r="J43" s="423"/>
      <c r="K43" s="425"/>
      <c r="L43" s="423"/>
      <c r="M43" s="423"/>
      <c r="N43" s="423"/>
      <c r="O43" s="423"/>
      <c r="P43" s="425"/>
      <c r="Q43" s="425"/>
      <c r="R43" s="425"/>
      <c r="S43" s="425"/>
      <c r="T43" s="423"/>
      <c r="U43" s="423"/>
      <c r="V43" s="425"/>
      <c r="W43" s="425"/>
      <c r="X43" s="423"/>
      <c r="Y43" s="423"/>
      <c r="Z43" s="423"/>
      <c r="AA43" s="423"/>
      <c r="AB43" s="423"/>
      <c r="AC43" s="423"/>
      <c r="AD43" s="423"/>
      <c r="AE43" s="432"/>
      <c r="AF43" s="443"/>
      <c r="AG43" s="445"/>
      <c r="AH43" s="439"/>
      <c r="AI43" s="434"/>
      <c r="AJ43" s="439"/>
      <c r="AK43" s="434"/>
      <c r="AL43" s="436"/>
      <c r="AM43" s="439"/>
      <c r="AN43" s="441"/>
      <c r="AO43" s="441"/>
      <c r="AP43" s="434"/>
      <c r="AQ43" s="436"/>
      <c r="AR43" s="436"/>
      <c r="AS43" s="436"/>
      <c r="AT43" s="9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</row>
    <row r="44" spans="1:113" ht="12.75" customHeight="1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427" t="s">
        <v>26</v>
      </c>
      <c r="AD44" s="427"/>
      <c r="AE44" s="428"/>
      <c r="AF44" s="17">
        <v>59</v>
      </c>
      <c r="AG44" s="18">
        <v>0</v>
      </c>
      <c r="AH44" s="19">
        <v>30</v>
      </c>
      <c r="AI44" s="20">
        <v>0</v>
      </c>
      <c r="AJ44" s="19">
        <v>29</v>
      </c>
      <c r="AK44" s="20">
        <v>0</v>
      </c>
      <c r="AL44" s="21">
        <v>3</v>
      </c>
      <c r="AM44" s="19">
        <v>3</v>
      </c>
      <c r="AN44" s="22">
        <v>7</v>
      </c>
      <c r="AO44" s="22">
        <v>4</v>
      </c>
      <c r="AP44" s="20">
        <v>0</v>
      </c>
      <c r="AQ44" s="23">
        <v>6</v>
      </c>
      <c r="AR44" s="23">
        <v>13</v>
      </c>
      <c r="AS44" s="24">
        <v>95</v>
      </c>
      <c r="AT44" s="25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</row>
    <row r="45" spans="1:113" ht="12.75" customHeight="1" hidden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7"/>
      <c r="AA45" s="27"/>
      <c r="AB45" s="27"/>
      <c r="AC45" s="27"/>
      <c r="AD45" s="27"/>
      <c r="AE45" s="27"/>
      <c r="AF45" s="28"/>
      <c r="AG45" s="28"/>
      <c r="AH45" s="29"/>
      <c r="AI45" s="29"/>
      <c r="AJ45" s="29"/>
      <c r="AK45" s="29"/>
      <c r="AL45" s="29"/>
      <c r="AM45" s="29"/>
      <c r="AN45" s="29"/>
      <c r="AO45" s="29"/>
      <c r="AP45" s="30"/>
      <c r="AQ45" s="30"/>
      <c r="AR45" s="30"/>
      <c r="AS45" s="29"/>
      <c r="AT45" s="29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</row>
    <row r="46" spans="1:113" ht="12.75" customHeight="1" hidden="1">
      <c r="A46" s="29"/>
      <c r="B46" s="29"/>
      <c r="C46" s="29"/>
      <c r="D46" s="29"/>
      <c r="E46" s="29"/>
      <c r="F46" s="29"/>
      <c r="G46" s="29"/>
      <c r="H46" s="29"/>
      <c r="I46" s="31" t="s">
        <v>57</v>
      </c>
      <c r="J46" s="429" t="s">
        <v>109</v>
      </c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29"/>
      <c r="W46" s="31" t="s">
        <v>59</v>
      </c>
      <c r="X46" s="430" t="s">
        <v>106</v>
      </c>
      <c r="Y46" s="430"/>
      <c r="Z46" s="430"/>
      <c r="AA46" s="430"/>
      <c r="AB46" s="430"/>
      <c r="AC46" s="430"/>
      <c r="AD46" s="430"/>
      <c r="AE46" s="430"/>
      <c r="AF46" s="430"/>
      <c r="AG46" s="430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ht="12.75" customHeight="1" hidden="1">
      <c r="A47" s="29"/>
      <c r="B47" s="29"/>
      <c r="C47" s="29"/>
      <c r="D47" s="29"/>
      <c r="E47" s="29"/>
      <c r="F47" s="29"/>
      <c r="G47" s="29"/>
      <c r="H47" s="29"/>
      <c r="I47" s="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29"/>
      <c r="W47" s="29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ht="21.75" customHeight="1" hidden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1:113" ht="13.5" customHeight="1" hidden="1">
      <c r="A49" s="29"/>
      <c r="B49" s="29"/>
      <c r="C49" s="29"/>
      <c r="D49" s="29"/>
      <c r="E49" s="29"/>
      <c r="F49" s="29"/>
      <c r="G49" s="29"/>
      <c r="H49" s="29"/>
      <c r="I49" s="32" t="s">
        <v>61</v>
      </c>
      <c r="J49" s="426" t="s">
        <v>46</v>
      </c>
      <c r="K49" s="426"/>
      <c r="L49" s="426"/>
      <c r="M49" s="426"/>
      <c r="N49" s="426"/>
      <c r="O49" s="426"/>
      <c r="P49" s="426"/>
      <c r="Q49" s="426"/>
      <c r="R49" s="426"/>
      <c r="S49" s="426"/>
      <c r="T49" s="8"/>
      <c r="U49" s="29"/>
      <c r="V49" s="29"/>
      <c r="W49" s="33" t="s">
        <v>58</v>
      </c>
      <c r="X49" s="426" t="s">
        <v>62</v>
      </c>
      <c r="Y49" s="426"/>
      <c r="Z49" s="426"/>
      <c r="AA49" s="426"/>
      <c r="AB49" s="426"/>
      <c r="AC49" s="426"/>
      <c r="AD49" s="426"/>
      <c r="AE49" s="426"/>
      <c r="AF49" s="426"/>
      <c r="AG49" s="426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1:113" ht="13.5" customHeight="1" hidden="1">
      <c r="A50" s="8"/>
      <c r="B50" s="8"/>
      <c r="C50" s="8"/>
      <c r="D50" s="8"/>
      <c r="E50" s="8"/>
      <c r="F50" s="8"/>
      <c r="G50" s="8"/>
      <c r="H50" s="8"/>
      <c r="I50" s="8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8"/>
      <c r="U50" s="8"/>
      <c r="V50" s="8"/>
      <c r="W50" s="8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1:113" ht="12.75" customHeight="1" hidden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29"/>
      <c r="Z51" s="29"/>
      <c r="AA51" s="29"/>
      <c r="AB51" s="29"/>
      <c r="AC51" s="29"/>
      <c r="AD51" s="29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29"/>
      <c r="AQ51" s="29"/>
      <c r="AR51" s="29"/>
      <c r="AS51" s="29"/>
      <c r="AT51" s="8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1:113" ht="13.5" customHeight="1" hidden="1">
      <c r="A52" s="426"/>
      <c r="B52" s="426"/>
      <c r="C52" s="426"/>
      <c r="D52" s="426"/>
      <c r="E52" s="426"/>
      <c r="F52" s="426"/>
      <c r="G52" s="426"/>
      <c r="H52" s="42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1:113" ht="13.5" customHeight="1" hidden="1">
      <c r="A53" s="426"/>
      <c r="B53" s="426"/>
      <c r="C53" s="426"/>
      <c r="D53" s="426"/>
      <c r="E53" s="426"/>
      <c r="F53" s="426"/>
      <c r="G53" s="426"/>
      <c r="H53" s="42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1:113" ht="12.75" customHeight="1">
      <c r="A54" s="28"/>
      <c r="B54" s="28"/>
      <c r="C54" s="28"/>
      <c r="D54" s="28"/>
      <c r="E54" s="28"/>
      <c r="F54" s="28"/>
      <c r="G54" s="28"/>
      <c r="H54" s="2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</sheetData>
  <sheetProtection/>
  <mergeCells count="208">
    <mergeCell ref="AJ23:AY23"/>
    <mergeCell ref="AJ24:AM24"/>
    <mergeCell ref="C25:I25"/>
    <mergeCell ref="J25:N25"/>
    <mergeCell ref="Q12:AK12"/>
    <mergeCell ref="AB25:AI25"/>
    <mergeCell ref="P30:V30"/>
    <mergeCell ref="A31:AD31"/>
    <mergeCell ref="AE31:AS31"/>
    <mergeCell ref="J26:K26"/>
    <mergeCell ref="B26:H26"/>
    <mergeCell ref="C27:I27"/>
    <mergeCell ref="J27:N27"/>
    <mergeCell ref="C28:N28"/>
    <mergeCell ref="AJ28:AL28"/>
    <mergeCell ref="AB28:AI28"/>
    <mergeCell ref="J34:L34"/>
    <mergeCell ref="M34:M36"/>
    <mergeCell ref="A35:A36"/>
    <mergeCell ref="B35:B36"/>
    <mergeCell ref="C35:C36"/>
    <mergeCell ref="E35:E36"/>
    <mergeCell ref="A34:C34"/>
    <mergeCell ref="D34:D36"/>
    <mergeCell ref="E34:H34"/>
    <mergeCell ref="I34:I36"/>
    <mergeCell ref="Z34:Z36"/>
    <mergeCell ref="T35:T36"/>
    <mergeCell ref="U35:U36"/>
    <mergeCell ref="W35:W36"/>
    <mergeCell ref="X35:X36"/>
    <mergeCell ref="Y35:Y36"/>
    <mergeCell ref="N34:Q34"/>
    <mergeCell ref="R34:U34"/>
    <mergeCell ref="V34:V36"/>
    <mergeCell ref="W34:Y34"/>
    <mergeCell ref="AA34:AD34"/>
    <mergeCell ref="AE34:AE37"/>
    <mergeCell ref="R35:R36"/>
    <mergeCell ref="S35:S36"/>
    <mergeCell ref="N35:N36"/>
    <mergeCell ref="O35:O36"/>
    <mergeCell ref="AF34:AK35"/>
    <mergeCell ref="AL34:AL36"/>
    <mergeCell ref="AA35:AA36"/>
    <mergeCell ref="AB35:AB36"/>
    <mergeCell ref="AC35:AC36"/>
    <mergeCell ref="AD35:AD36"/>
    <mergeCell ref="AF36:AG36"/>
    <mergeCell ref="AH36:AI36"/>
    <mergeCell ref="AM34:AP34"/>
    <mergeCell ref="AQ34:AQ36"/>
    <mergeCell ref="AR34:AR36"/>
    <mergeCell ref="AS34:AS36"/>
    <mergeCell ref="AM35:AM36"/>
    <mergeCell ref="AN35:AN36"/>
    <mergeCell ref="AO35:AO36"/>
    <mergeCell ref="AP35:AP36"/>
    <mergeCell ref="F35:F36"/>
    <mergeCell ref="G35:G36"/>
    <mergeCell ref="H35:H36"/>
    <mergeCell ref="J35:J36"/>
    <mergeCell ref="K35:K36"/>
    <mergeCell ref="L35:L36"/>
    <mergeCell ref="P35:P36"/>
    <mergeCell ref="Q35:Q36"/>
    <mergeCell ref="AJ36:AK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T38:T39"/>
    <mergeCell ref="U38:U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P38:AP39"/>
    <mergeCell ref="AQ38:AQ39"/>
    <mergeCell ref="AR38:AR39"/>
    <mergeCell ref="AS38:AS39"/>
    <mergeCell ref="E40:E41"/>
    <mergeCell ref="F40:F41"/>
    <mergeCell ref="AN38:AN39"/>
    <mergeCell ref="AO38:AO39"/>
    <mergeCell ref="AH38:AH39"/>
    <mergeCell ref="AI38:AI39"/>
    <mergeCell ref="AJ38:AJ39"/>
    <mergeCell ref="AK38:AK39"/>
    <mergeCell ref="AL38:AL39"/>
    <mergeCell ref="AM38:AM39"/>
    <mergeCell ref="A40:A41"/>
    <mergeCell ref="B40:B41"/>
    <mergeCell ref="C40:C41"/>
    <mergeCell ref="D40:D41"/>
    <mergeCell ref="Q40:Q41"/>
    <mergeCell ref="R40:R41"/>
    <mergeCell ref="G40:G41"/>
    <mergeCell ref="H40:H41"/>
    <mergeCell ref="I40:I41"/>
    <mergeCell ref="J40:J41"/>
    <mergeCell ref="K40:K41"/>
    <mergeCell ref="L40:L41"/>
    <mergeCell ref="U40:U41"/>
    <mergeCell ref="V40:V41"/>
    <mergeCell ref="Y40:Y41"/>
    <mergeCell ref="Z40:Z41"/>
    <mergeCell ref="AA40:AA41"/>
    <mergeCell ref="AB40:AB41"/>
    <mergeCell ref="M40:M41"/>
    <mergeCell ref="N40:N41"/>
    <mergeCell ref="O40:O41"/>
    <mergeCell ref="P40:P41"/>
    <mergeCell ref="AI40:AI41"/>
    <mergeCell ref="AJ40:AJ41"/>
    <mergeCell ref="AC40:AC41"/>
    <mergeCell ref="AD40:AD41"/>
    <mergeCell ref="S40:S41"/>
    <mergeCell ref="T40:T41"/>
    <mergeCell ref="AS40:AS41"/>
    <mergeCell ref="A42:A43"/>
    <mergeCell ref="B42:B43"/>
    <mergeCell ref="C42:C43"/>
    <mergeCell ref="D42:D43"/>
    <mergeCell ref="E42:E43"/>
    <mergeCell ref="W40:W41"/>
    <mergeCell ref="X40:X41"/>
    <mergeCell ref="F42:F43"/>
    <mergeCell ref="G42:G43"/>
    <mergeCell ref="AK40:AK41"/>
    <mergeCell ref="AL40:AL41"/>
    <mergeCell ref="L42:L43"/>
    <mergeCell ref="M42:M43"/>
    <mergeCell ref="AE40:AE41"/>
    <mergeCell ref="AF40:AF41"/>
    <mergeCell ref="AG40:AG41"/>
    <mergeCell ref="AH40:AH41"/>
    <mergeCell ref="AH42:AH43"/>
    <mergeCell ref="AI42:AI43"/>
    <mergeCell ref="AQ40:AQ41"/>
    <mergeCell ref="AR40:AR41"/>
    <mergeCell ref="AM40:AM41"/>
    <mergeCell ref="AN40:AN41"/>
    <mergeCell ref="AO40:AO41"/>
    <mergeCell ref="AP40:AP41"/>
    <mergeCell ref="V42:V43"/>
    <mergeCell ref="W42:W43"/>
    <mergeCell ref="H42:H43"/>
    <mergeCell ref="I42:I43"/>
    <mergeCell ref="R42:R43"/>
    <mergeCell ref="S42:S43"/>
    <mergeCell ref="N42:N43"/>
    <mergeCell ref="O42:O43"/>
    <mergeCell ref="P42:P43"/>
    <mergeCell ref="Q42:Q43"/>
    <mergeCell ref="T42:T43"/>
    <mergeCell ref="U42:U43"/>
    <mergeCell ref="AJ42:AJ43"/>
    <mergeCell ref="AK42:AK43"/>
    <mergeCell ref="Z42:Z43"/>
    <mergeCell ref="AA42:AA43"/>
    <mergeCell ref="AB42:AB43"/>
    <mergeCell ref="AC42:AC43"/>
    <mergeCell ref="AF42:AF43"/>
    <mergeCell ref="AG42:AG43"/>
    <mergeCell ref="AD42:AD43"/>
    <mergeCell ref="AE42:AE43"/>
    <mergeCell ref="AP42:AP43"/>
    <mergeCell ref="AQ42:AQ43"/>
    <mergeCell ref="AR42:AR43"/>
    <mergeCell ref="AS42:AS43"/>
    <mergeCell ref="AL42:AL43"/>
    <mergeCell ref="AM42:AM43"/>
    <mergeCell ref="AN42:AN43"/>
    <mergeCell ref="AO42:AO43"/>
    <mergeCell ref="J42:J43"/>
    <mergeCell ref="K42:K43"/>
    <mergeCell ref="A52:H53"/>
    <mergeCell ref="AC44:AE44"/>
    <mergeCell ref="J46:U47"/>
    <mergeCell ref="X46:AG47"/>
    <mergeCell ref="J49:S50"/>
    <mergeCell ref="X49:AG50"/>
    <mergeCell ref="X42:X43"/>
    <mergeCell ref="Y42:Y43"/>
  </mergeCells>
  <conditionalFormatting sqref="A44:A45">
    <cfRule type="expression" priority="1" dxfId="2" stopIfTrue="1">
      <formula>AND(#REF!=1,$A$44="",#REF!&lt;&gt;"^")</formula>
    </cfRule>
    <cfRule type="expression" priority="2" dxfId="1" stopIfTrue="1">
      <formula>#REF!&lt;&gt;"^"</formula>
    </cfRule>
    <cfRule type="expression" priority="3" dxfId="0" stopIfTrue="1">
      <formula>AND(#REF!=1,$A$44="",#REF!="^")</formula>
    </cfRule>
  </conditionalFormatting>
  <conditionalFormatting sqref="B44:B45">
    <cfRule type="expression" priority="4" dxfId="2" stopIfTrue="1">
      <formula>AND(#REF!=1,$B$44="",#REF!&lt;&gt;"^")</formula>
    </cfRule>
    <cfRule type="expression" priority="5" dxfId="1" stopIfTrue="1">
      <formula>#REF!&lt;&gt;"^"</formula>
    </cfRule>
    <cfRule type="expression" priority="6" dxfId="0" stopIfTrue="1">
      <formula>AND(#REF!=1,$B$44="",#REF!="^")</formula>
    </cfRule>
  </conditionalFormatting>
  <conditionalFormatting sqref="C44:C45">
    <cfRule type="expression" priority="7" dxfId="2" stopIfTrue="1">
      <formula>AND(#REF!=1,$C$44="",#REF!&lt;&gt;"^")</formula>
    </cfRule>
    <cfRule type="expression" priority="8" dxfId="1" stopIfTrue="1">
      <formula>#REF!&lt;&gt;"^"</formula>
    </cfRule>
    <cfRule type="expression" priority="9" dxfId="0" stopIfTrue="1">
      <formula>AND(#REF!=1,$C$44="",#REF!="^")</formula>
    </cfRule>
  </conditionalFormatting>
  <conditionalFormatting sqref="D44:D45">
    <cfRule type="expression" priority="10" dxfId="2" stopIfTrue="1">
      <formula>AND(#REF!=1,$D$44="",#REF!&lt;&gt;"^")</formula>
    </cfRule>
    <cfRule type="expression" priority="11" dxfId="1" stopIfTrue="1">
      <formula>#REF!&lt;&gt;"^"</formula>
    </cfRule>
    <cfRule type="expression" priority="12" dxfId="0" stopIfTrue="1">
      <formula>AND(#REF!=1,$D$44="",#REF!="^")</formula>
    </cfRule>
  </conditionalFormatting>
  <conditionalFormatting sqref="E44:E45">
    <cfRule type="expression" priority="13" dxfId="2" stopIfTrue="1">
      <formula>AND(#REF!=1,$E$44="",#REF!&lt;&gt;"^")</formula>
    </cfRule>
    <cfRule type="expression" priority="14" dxfId="1" stopIfTrue="1">
      <formula>#REF!&lt;&gt;"^"</formula>
    </cfRule>
    <cfRule type="expression" priority="15" dxfId="0" stopIfTrue="1">
      <formula>AND(#REF!=1,$E$44="",#REF!="^")</formula>
    </cfRule>
  </conditionalFormatting>
  <conditionalFormatting sqref="F44:F45">
    <cfRule type="expression" priority="16" dxfId="2" stopIfTrue="1">
      <formula>AND(#REF!=1,$F$44="",#REF!&lt;&gt;"^")</formula>
    </cfRule>
    <cfRule type="expression" priority="17" dxfId="1" stopIfTrue="1">
      <formula>#REF!&lt;&gt;"^"</formula>
    </cfRule>
    <cfRule type="expression" priority="18" dxfId="0" stopIfTrue="1">
      <formula>AND(#REF!=1,$F$44="",#REF!="^")</formula>
    </cfRule>
  </conditionalFormatting>
  <conditionalFormatting sqref="G44:G45">
    <cfRule type="expression" priority="19" dxfId="2" stopIfTrue="1">
      <formula>AND(#REF!=1,$G$44="",#REF!&lt;&gt;"^")</formula>
    </cfRule>
    <cfRule type="expression" priority="20" dxfId="1" stopIfTrue="1">
      <formula>#REF!&lt;&gt;"^"</formula>
    </cfRule>
    <cfRule type="expression" priority="21" dxfId="0" stopIfTrue="1">
      <formula>AND(#REF!=1,$G$44="",#REF!="^")</formula>
    </cfRule>
  </conditionalFormatting>
  <conditionalFormatting sqref="H44:H45">
    <cfRule type="expression" priority="22" dxfId="2" stopIfTrue="1">
      <formula>AND(#REF!=1,$H$44="",#REF!&lt;&gt;"^")</formula>
    </cfRule>
    <cfRule type="expression" priority="23" dxfId="1" stopIfTrue="1">
      <formula>#REF!&lt;&gt;"^"</formula>
    </cfRule>
    <cfRule type="expression" priority="24" dxfId="0" stopIfTrue="1">
      <formula>AND(#REF!=1,$H$44="",#REF!="^")</formula>
    </cfRule>
  </conditionalFormatting>
  <conditionalFormatting sqref="I44:I45">
    <cfRule type="expression" priority="25" dxfId="2" stopIfTrue="1">
      <formula>AND(#REF!=1,$I$44="",#REF!&lt;&gt;"^")</formula>
    </cfRule>
    <cfRule type="expression" priority="26" dxfId="1" stopIfTrue="1">
      <formula>#REF!&lt;&gt;"^"</formula>
    </cfRule>
    <cfRule type="expression" priority="27" dxfId="0" stopIfTrue="1">
      <formula>AND(#REF!=1,$I$44="",#REF!="^")</formula>
    </cfRule>
  </conditionalFormatting>
  <conditionalFormatting sqref="J44:J45">
    <cfRule type="expression" priority="28" dxfId="2" stopIfTrue="1">
      <formula>AND(#REF!=1,$J$44="",#REF!&lt;&gt;"^")</formula>
    </cfRule>
    <cfRule type="expression" priority="29" dxfId="1" stopIfTrue="1">
      <formula>#REF!&lt;&gt;"^"</formula>
    </cfRule>
    <cfRule type="expression" priority="30" dxfId="0" stopIfTrue="1">
      <formula>AND(#REF!=1,$J$44="",#REF!="^")</formula>
    </cfRule>
  </conditionalFormatting>
  <conditionalFormatting sqref="T44:T45">
    <cfRule type="expression" priority="31" dxfId="2" stopIfTrue="1">
      <formula>AND(#REF!=1,$T$44="",#REF!&lt;&gt;"^")</formula>
    </cfRule>
    <cfRule type="expression" priority="32" dxfId="1" stopIfTrue="1">
      <formula>#REF!&lt;&gt;"^"</formula>
    </cfRule>
    <cfRule type="expression" priority="33" dxfId="0" stopIfTrue="1">
      <formula>AND(#REF!=1,$T$44="",#REF!="^")</formula>
    </cfRule>
  </conditionalFormatting>
  <conditionalFormatting sqref="U44:U45">
    <cfRule type="expression" priority="34" dxfId="2" stopIfTrue="1">
      <formula>AND(#REF!=1,$U$44="",#REF!&lt;&gt;"^")</formula>
    </cfRule>
    <cfRule type="expression" priority="35" dxfId="1" stopIfTrue="1">
      <formula>#REF!&lt;&gt;"^"</formula>
    </cfRule>
    <cfRule type="expression" priority="36" dxfId="0" stopIfTrue="1">
      <formula>AND(#REF!=1,$U$44="",#REF!="^")</formula>
    </cfRule>
  </conditionalFormatting>
  <conditionalFormatting sqref="W44:W45">
    <cfRule type="expression" priority="37" dxfId="2" stopIfTrue="1">
      <formula>AND(#REF!=1,$W$44="",#REF!&lt;&gt;"^")</formula>
    </cfRule>
    <cfRule type="expression" priority="38" dxfId="1" stopIfTrue="1">
      <formula>#REF!&lt;&gt;"^"</formula>
    </cfRule>
    <cfRule type="expression" priority="39" dxfId="0" stopIfTrue="1">
      <formula>AND(#REF!=1,$W$44="",#REF!="^")</formula>
    </cfRule>
  </conditionalFormatting>
  <conditionalFormatting sqref="X44:X45">
    <cfRule type="expression" priority="40" dxfId="2" stopIfTrue="1">
      <formula>AND(#REF!=1,$X$44="",#REF!&lt;&gt;"^")</formula>
    </cfRule>
    <cfRule type="expression" priority="41" dxfId="1" stopIfTrue="1">
      <formula>#REF!&lt;&gt;"^"</formula>
    </cfRule>
    <cfRule type="expression" priority="42" dxfId="0" stopIfTrue="1">
      <formula>AND(#REF!=1,$X$44="",#REF!="^")</formula>
    </cfRule>
  </conditionalFormatting>
  <conditionalFormatting sqref="Y44:Y45">
    <cfRule type="expression" priority="43" dxfId="2" stopIfTrue="1">
      <formula>AND(#REF!=1,$Y$44="",#REF!&lt;&gt;"^")</formula>
    </cfRule>
    <cfRule type="expression" priority="44" dxfId="1" stopIfTrue="1">
      <formula>#REF!&lt;&gt;"^"</formula>
    </cfRule>
    <cfRule type="expression" priority="45" dxfId="0" stopIfTrue="1">
      <formula>AND(#REF!=1,$Y$44="",#REF!="^")</formula>
    </cfRule>
  </conditionalFormatting>
  <conditionalFormatting sqref="Z44:Z45">
    <cfRule type="expression" priority="46" dxfId="2" stopIfTrue="1">
      <formula>AND(#REF!=1,$Z$44="",#REF!&lt;&gt;"^")</formula>
    </cfRule>
    <cfRule type="expression" priority="47" dxfId="1" stopIfTrue="1">
      <formula>#REF!&lt;&gt;"^"</formula>
    </cfRule>
    <cfRule type="expression" priority="48" dxfId="0" stopIfTrue="1">
      <formula>AND(#REF!=1,$Z$44="",#REF!="^")</formula>
    </cfRule>
  </conditionalFormatting>
  <conditionalFormatting sqref="AA44:AA45">
    <cfRule type="expression" priority="49" dxfId="2" stopIfTrue="1">
      <formula>AND(#REF!=1,$AA$44="",#REF!&lt;&gt;"^")</formula>
    </cfRule>
    <cfRule type="expression" priority="50" dxfId="1" stopIfTrue="1">
      <formula>#REF!&lt;&gt;"^"</formula>
    </cfRule>
    <cfRule type="expression" priority="51" dxfId="0" stopIfTrue="1">
      <formula>AND(#REF!=1,$AA$44="",#REF!="^")</formula>
    </cfRule>
  </conditionalFormatting>
  <conditionalFormatting sqref="AB44:AB45">
    <cfRule type="expression" priority="52" dxfId="2" stopIfTrue="1">
      <formula>AND(#REF!=1,$AB$44="",#REF!&lt;&gt;"^")</formula>
    </cfRule>
    <cfRule type="expression" priority="53" dxfId="1" stopIfTrue="1">
      <formula>#REF!&lt;&gt;"^"</formula>
    </cfRule>
    <cfRule type="expression" priority="54" dxfId="0" stopIfTrue="1">
      <formula>AND(#REF!=1,$AB$44="",#REF!="^")</formula>
    </cfRule>
  </conditionalFormatting>
  <conditionalFormatting sqref="AC44:AC45">
    <cfRule type="expression" priority="55" dxfId="2" stopIfTrue="1">
      <formula>AND(#REF!=1,$AC$44="",#REF!&lt;&gt;"^")</formula>
    </cfRule>
    <cfRule type="expression" priority="56" dxfId="1" stopIfTrue="1">
      <formula>#REF!&lt;&gt;"^"</formula>
    </cfRule>
    <cfRule type="expression" priority="57" dxfId="0" stopIfTrue="1">
      <formula>AND(#REF!=1,$AC$44="",#REF!="^")</formula>
    </cfRule>
  </conditionalFormatting>
  <conditionalFormatting sqref="AD44:AD45">
    <cfRule type="expression" priority="58" dxfId="2" stopIfTrue="1">
      <formula>AND(#REF!=1,$AD$44="",#REF!&lt;&gt;"^")</formula>
    </cfRule>
    <cfRule type="expression" priority="59" dxfId="1" stopIfTrue="1">
      <formula>#REF!&lt;&gt;"^"</formula>
    </cfRule>
    <cfRule type="expression" priority="60" dxfId="0" stopIfTrue="1">
      <formula>AND(#REF!=1,$AD$44="",#REF!="^")</formula>
    </cfRule>
  </conditionalFormatting>
  <conditionalFormatting sqref="A46:A47">
    <cfRule type="expression" priority="61" dxfId="2" stopIfTrue="1">
      <formula>AND(#REF!=1,$A$46="",#REF!&lt;&gt;"^")</formula>
    </cfRule>
    <cfRule type="expression" priority="62" dxfId="1" stopIfTrue="1">
      <formula>#REF!&lt;&gt;"^"</formula>
    </cfRule>
    <cfRule type="expression" priority="63" dxfId="0" stopIfTrue="1">
      <formula>AND(#REF!=1,$A$46="",#REF!="^")</formula>
    </cfRule>
  </conditionalFormatting>
  <conditionalFormatting sqref="B46:B47">
    <cfRule type="expression" priority="64" dxfId="2" stopIfTrue="1">
      <formula>AND(#REF!=1,$B$46="",#REF!&lt;&gt;"^")</formula>
    </cfRule>
    <cfRule type="expression" priority="65" dxfId="1" stopIfTrue="1">
      <formula>#REF!&lt;&gt;"^"</formula>
    </cfRule>
    <cfRule type="expression" priority="66" dxfId="0" stopIfTrue="1">
      <formula>AND(#REF!=1,$B$46="",#REF!="^")</formula>
    </cfRule>
  </conditionalFormatting>
  <conditionalFormatting sqref="C46:C47">
    <cfRule type="expression" priority="67" dxfId="2" stopIfTrue="1">
      <formula>AND(#REF!=1,$C$46="",#REF!&lt;&gt;"^")</formula>
    </cfRule>
    <cfRule type="expression" priority="68" dxfId="1" stopIfTrue="1">
      <formula>#REF!&lt;&gt;"^"</formula>
    </cfRule>
    <cfRule type="expression" priority="69" dxfId="0" stopIfTrue="1">
      <formula>AND(#REF!=1,$C$46="",#REF!="^")</formula>
    </cfRule>
  </conditionalFormatting>
  <conditionalFormatting sqref="D46:D47">
    <cfRule type="expression" priority="70" dxfId="2" stopIfTrue="1">
      <formula>AND(#REF!=1,$D$46="",#REF!&lt;&gt;"^")</formula>
    </cfRule>
    <cfRule type="expression" priority="71" dxfId="1" stopIfTrue="1">
      <formula>#REF!&lt;&gt;"^"</formula>
    </cfRule>
    <cfRule type="expression" priority="72" dxfId="0" stopIfTrue="1">
      <formula>AND(#REF!=1,$D$46="",#REF!="^")</formula>
    </cfRule>
  </conditionalFormatting>
  <conditionalFormatting sqref="E46:E47">
    <cfRule type="expression" priority="73" dxfId="2" stopIfTrue="1">
      <formula>AND(#REF!=1,$E$46="",#REF!&lt;&gt;"^")</formula>
    </cfRule>
    <cfRule type="expression" priority="74" dxfId="1" stopIfTrue="1">
      <formula>#REF!&lt;&gt;"^"</formula>
    </cfRule>
    <cfRule type="expression" priority="75" dxfId="0" stopIfTrue="1">
      <formula>AND(#REF!=1,$E$46="",#REF!="^")</formula>
    </cfRule>
  </conditionalFormatting>
  <conditionalFormatting sqref="F46:F47">
    <cfRule type="expression" priority="76" dxfId="2" stopIfTrue="1">
      <formula>AND(#REF!=1,$F$46="",#REF!&lt;&gt;"^")</formula>
    </cfRule>
    <cfRule type="expression" priority="77" dxfId="1" stopIfTrue="1">
      <formula>#REF!&lt;&gt;"^"</formula>
    </cfRule>
    <cfRule type="expression" priority="78" dxfId="0" stopIfTrue="1">
      <formula>AND(#REF!=1,$F$46="",#REF!="^")</formula>
    </cfRule>
  </conditionalFormatting>
  <conditionalFormatting sqref="G46:G47">
    <cfRule type="expression" priority="79" dxfId="2" stopIfTrue="1">
      <formula>AND(#REF!=1,$G$46="",#REF!&lt;&gt;"^")</formula>
    </cfRule>
    <cfRule type="expression" priority="80" dxfId="1" stopIfTrue="1">
      <formula>#REF!&lt;&gt;"^"</formula>
    </cfRule>
    <cfRule type="expression" priority="81" dxfId="0" stopIfTrue="1">
      <formula>AND(#REF!=1,$G$46="",#REF!="^")</formula>
    </cfRule>
  </conditionalFormatting>
  <conditionalFormatting sqref="H46:H47">
    <cfRule type="expression" priority="82" dxfId="2" stopIfTrue="1">
      <formula>AND(#REF!=1,$H$46="",#REF!&lt;&gt;"^")</formula>
    </cfRule>
    <cfRule type="expression" priority="83" dxfId="1" stopIfTrue="1">
      <formula>#REF!&lt;&gt;"^"</formula>
    </cfRule>
    <cfRule type="expression" priority="84" dxfId="0" stopIfTrue="1">
      <formula>AND(#REF!=1,$H$46="",#REF!="^")</formula>
    </cfRule>
  </conditionalFormatting>
  <conditionalFormatting sqref="I46:I47">
    <cfRule type="expression" priority="85" dxfId="2" stopIfTrue="1">
      <formula>AND(#REF!=1,$I$46="",#REF!&lt;&gt;"^")</formula>
    </cfRule>
    <cfRule type="expression" priority="86" dxfId="1" stopIfTrue="1">
      <formula>#REF!&lt;&gt;"^"</formula>
    </cfRule>
    <cfRule type="expression" priority="87" dxfId="0" stopIfTrue="1">
      <formula>AND(#REF!=1,$I$46="",#REF!="^")</formula>
    </cfRule>
  </conditionalFormatting>
  <conditionalFormatting sqref="J46:J47">
    <cfRule type="expression" priority="88" dxfId="2" stopIfTrue="1">
      <formula>AND(#REF!=1,$J$46="",#REF!&lt;&gt;"^")</formula>
    </cfRule>
    <cfRule type="expression" priority="89" dxfId="1" stopIfTrue="1">
      <formula>#REF!&lt;&gt;"^"</formula>
    </cfRule>
    <cfRule type="expression" priority="90" dxfId="0" stopIfTrue="1">
      <formula>AND(#REF!=1,$J$46="",#REF!="^")</formula>
    </cfRule>
  </conditionalFormatting>
  <conditionalFormatting sqref="K46:K47">
    <cfRule type="expression" priority="91" dxfId="2" stopIfTrue="1">
      <formula>AND(#REF!=1,$K$46="",#REF!&lt;&gt;"^")</formula>
    </cfRule>
    <cfRule type="expression" priority="92" dxfId="1" stopIfTrue="1">
      <formula>#REF!&lt;&gt;"^"</formula>
    </cfRule>
    <cfRule type="expression" priority="93" dxfId="0" stopIfTrue="1">
      <formula>AND(#REF!=1,$K$46="",#REF!="^")</formula>
    </cfRule>
  </conditionalFormatting>
  <conditionalFormatting sqref="L46:L47">
    <cfRule type="expression" priority="94" dxfId="2" stopIfTrue="1">
      <formula>AND(#REF!=1,$L$46="",#REF!&lt;&gt;"^")</formula>
    </cfRule>
    <cfRule type="expression" priority="95" dxfId="1" stopIfTrue="1">
      <formula>#REF!&lt;&gt;"^"</formula>
    </cfRule>
    <cfRule type="expression" priority="96" dxfId="0" stopIfTrue="1">
      <formula>AND(#REF!=1,$L$46="",#REF!="^")</formula>
    </cfRule>
  </conditionalFormatting>
  <conditionalFormatting sqref="M46:M47">
    <cfRule type="expression" priority="97" dxfId="2" stopIfTrue="1">
      <formula>AND(#REF!=1,$M$46="",#REF!&lt;&gt;"^")</formula>
    </cfRule>
    <cfRule type="expression" priority="98" dxfId="1" stopIfTrue="1">
      <formula>#REF!&lt;&gt;"^"</formula>
    </cfRule>
    <cfRule type="expression" priority="99" dxfId="0" stopIfTrue="1">
      <formula>AND(#REF!=1,$M$46="",#REF!="^")</formula>
    </cfRule>
  </conditionalFormatting>
  <conditionalFormatting sqref="N46:N47">
    <cfRule type="expression" priority="100" dxfId="2" stopIfTrue="1">
      <formula>AND(#REF!=1,$N$46="",#REF!&lt;&gt;"^")</formula>
    </cfRule>
    <cfRule type="expression" priority="101" dxfId="1" stopIfTrue="1">
      <formula>#REF!&lt;&gt;"^"</formula>
    </cfRule>
    <cfRule type="expression" priority="102" dxfId="0" stopIfTrue="1">
      <formula>AND(#REF!=1,$N$46="",#REF!="^")</formula>
    </cfRule>
  </conditionalFormatting>
  <conditionalFormatting sqref="P46:P47">
    <cfRule type="expression" priority="103" dxfId="2" stopIfTrue="1">
      <formula>AND(#REF!=1,$P$46="",#REF!&lt;&gt;"^")</formula>
    </cfRule>
    <cfRule type="expression" priority="104" dxfId="1" stopIfTrue="1">
      <formula>#REF!&lt;&gt;"^"</formula>
    </cfRule>
    <cfRule type="expression" priority="105" dxfId="0" stopIfTrue="1">
      <formula>AND(#REF!=1,$P$46="",#REF!="^")</formula>
    </cfRule>
  </conditionalFormatting>
  <conditionalFormatting sqref="Q46:Q47">
    <cfRule type="expression" priority="106" dxfId="2" stopIfTrue="1">
      <formula>AND(#REF!=1,$Q$46="",#REF!&lt;&gt;"^")</formula>
    </cfRule>
    <cfRule type="expression" priority="107" dxfId="1" stopIfTrue="1">
      <formula>#REF!&lt;&gt;"^"</formula>
    </cfRule>
    <cfRule type="expression" priority="108" dxfId="0" stopIfTrue="1">
      <formula>AND(#REF!=1,$Q$46="",#REF!="^")</formula>
    </cfRule>
  </conditionalFormatting>
  <conditionalFormatting sqref="R46:R47">
    <cfRule type="expression" priority="109" dxfId="2" stopIfTrue="1">
      <formula>AND(#REF!=1,$R$46="",#REF!&lt;&gt;"^")</formula>
    </cfRule>
    <cfRule type="expression" priority="110" dxfId="1" stopIfTrue="1">
      <formula>#REF!&lt;&gt;"^"</formula>
    </cfRule>
    <cfRule type="expression" priority="111" dxfId="0" stopIfTrue="1">
      <formula>AND(#REF!=1,$R$46="",#REF!="^")</formula>
    </cfRule>
  </conditionalFormatting>
  <conditionalFormatting sqref="S46:S47">
    <cfRule type="expression" priority="112" dxfId="2" stopIfTrue="1">
      <formula>AND(#REF!=1,$S$46="",#REF!&lt;&gt;"^")</formula>
    </cfRule>
    <cfRule type="expression" priority="113" dxfId="1" stopIfTrue="1">
      <formula>#REF!&lt;&gt;"^"</formula>
    </cfRule>
    <cfRule type="expression" priority="114" dxfId="0" stopIfTrue="1">
      <formula>AND(#REF!=1,$S$46="",#REF!="^")</formula>
    </cfRule>
  </conditionalFormatting>
  <conditionalFormatting sqref="U46:U47">
    <cfRule type="expression" priority="115" dxfId="2" stopIfTrue="1">
      <formula>AND(#REF!=1,$U$46="",#REF!&lt;&gt;"^")</formula>
    </cfRule>
    <cfRule type="expression" priority="116" dxfId="1" stopIfTrue="1">
      <formula>#REF!&lt;&gt;"^"</formula>
    </cfRule>
    <cfRule type="expression" priority="117" dxfId="0" stopIfTrue="1">
      <formula>AND(#REF!=1,$U$46="",#REF!="^")</formula>
    </cfRule>
  </conditionalFormatting>
  <conditionalFormatting sqref="W46:W47">
    <cfRule type="expression" priority="118" dxfId="2" stopIfTrue="1">
      <formula>AND(#REF!=1,$W$46="",#REF!&lt;&gt;"^")</formula>
    </cfRule>
    <cfRule type="expression" priority="119" dxfId="1" stopIfTrue="1">
      <formula>#REF!&lt;&gt;"^"</formula>
    </cfRule>
    <cfRule type="expression" priority="120" dxfId="0" stopIfTrue="1">
      <formula>AND(#REF!=1,$W$46="",#REF!="^")</formula>
    </cfRule>
  </conditionalFormatting>
  <conditionalFormatting sqref="X46:X47">
    <cfRule type="expression" priority="121" dxfId="2" stopIfTrue="1">
      <formula>AND(#REF!=1,$X$46="",#REF!&lt;&gt;"^")</formula>
    </cfRule>
    <cfRule type="expression" priority="122" dxfId="1" stopIfTrue="1">
      <formula>#REF!&lt;&gt;"^"</formula>
    </cfRule>
    <cfRule type="expression" priority="123" dxfId="0" stopIfTrue="1">
      <formula>AND(#REF!=1,$X$46="",#REF!="^")</formula>
    </cfRule>
  </conditionalFormatting>
  <conditionalFormatting sqref="Y46:Y47">
    <cfRule type="expression" priority="124" dxfId="2" stopIfTrue="1">
      <formula>AND(#REF!=1,$Y$46="",#REF!&lt;&gt;"^")</formula>
    </cfRule>
    <cfRule type="expression" priority="125" dxfId="1" stopIfTrue="1">
      <formula>#REF!&lt;&gt;"^"</formula>
    </cfRule>
    <cfRule type="expression" priority="126" dxfId="0" stopIfTrue="1">
      <formula>AND(#REF!=1,$Y$46="",#REF!="^")</formula>
    </cfRule>
  </conditionalFormatting>
  <conditionalFormatting sqref="Z46:Z47">
    <cfRule type="expression" priority="127" dxfId="2" stopIfTrue="1">
      <formula>AND(#REF!=1,$Z$46="",#REF!&lt;&gt;"^")</formula>
    </cfRule>
    <cfRule type="expression" priority="128" dxfId="1" stopIfTrue="1">
      <formula>#REF!&lt;&gt;"^"</formula>
    </cfRule>
    <cfRule type="expression" priority="129" dxfId="0" stopIfTrue="1">
      <formula>AND(#REF!=1,$Z$46="",#REF!="^")</formula>
    </cfRule>
  </conditionalFormatting>
  <conditionalFormatting sqref="AA46:AA47">
    <cfRule type="expression" priority="130" dxfId="2" stopIfTrue="1">
      <formula>AND(#REF!=1,$AA$46="",#REF!&lt;&gt;"^")</formula>
    </cfRule>
    <cfRule type="expression" priority="131" dxfId="1" stopIfTrue="1">
      <formula>#REF!&lt;&gt;"^"</formula>
    </cfRule>
    <cfRule type="expression" priority="132" dxfId="0" stopIfTrue="1">
      <formula>AND(#REF!=1,$AA$46="",#REF!="^")</formula>
    </cfRule>
  </conditionalFormatting>
  <conditionalFormatting sqref="AB46:AB47">
    <cfRule type="expression" priority="133" dxfId="2" stopIfTrue="1">
      <formula>AND(#REF!=1,$AB$46="",#REF!&lt;&gt;"^")</formula>
    </cfRule>
    <cfRule type="expression" priority="134" dxfId="1" stopIfTrue="1">
      <formula>#REF!&lt;&gt;"^"</formula>
    </cfRule>
    <cfRule type="expression" priority="135" dxfId="0" stopIfTrue="1">
      <formula>AND(#REF!=1,$AB$46="",#REF!="^")</formula>
    </cfRule>
  </conditionalFormatting>
  <conditionalFormatting sqref="AC46:AC47">
    <cfRule type="expression" priority="136" dxfId="2" stopIfTrue="1">
      <formula>AND(#REF!=1,$AC$46="",#REF!&lt;&gt;"^")</formula>
    </cfRule>
    <cfRule type="expression" priority="137" dxfId="1" stopIfTrue="1">
      <formula>#REF!&lt;&gt;"^"</formula>
    </cfRule>
    <cfRule type="expression" priority="138" dxfId="0" stopIfTrue="1">
      <formula>AND(#REF!=1,$AC$46="",#REF!="^")</formula>
    </cfRule>
  </conditionalFormatting>
  <conditionalFormatting sqref="AD46:AD47">
    <cfRule type="expression" priority="139" dxfId="2" stopIfTrue="1">
      <formula>AND(#REF!=1,$AD$46="",#REF!&lt;&gt;"^")</formula>
    </cfRule>
    <cfRule type="expression" priority="140" dxfId="1" stopIfTrue="1">
      <formula>#REF!&lt;&gt;"^"</formula>
    </cfRule>
    <cfRule type="expression" priority="141" dxfId="0" stopIfTrue="1">
      <formula>AND(#REF!=1,$AD$46="",#REF!="^")</formula>
    </cfRule>
  </conditionalFormatting>
  <conditionalFormatting sqref="R44">
    <cfRule type="expression" priority="142" dxfId="2" stopIfTrue="1">
      <formula>AND(#REF!=1,$R$44="",#REF!&lt;&gt;"^")</formula>
    </cfRule>
    <cfRule type="expression" priority="143" dxfId="1" stopIfTrue="1">
      <formula>#REF!&lt;&gt;"^"</formula>
    </cfRule>
    <cfRule type="expression" priority="144" dxfId="0" stopIfTrue="1">
      <formula>AND(#REF!=1,$R$44="",#REF!="^")</formula>
    </cfRule>
  </conditionalFormatting>
  <conditionalFormatting sqref="S44">
    <cfRule type="expression" priority="145" dxfId="2" stopIfTrue="1">
      <formula>AND(#REF!=1,$S$44="",#REF!&lt;&gt;"^")</formula>
    </cfRule>
    <cfRule type="expression" priority="146" dxfId="1" stopIfTrue="1">
      <formula>#REF!&lt;&gt;"^"</formula>
    </cfRule>
    <cfRule type="expression" priority="147" dxfId="0" stopIfTrue="1">
      <formula>AND(#REF!=1,$S$44="",#REF!="^")</formula>
    </cfRule>
  </conditionalFormatting>
  <conditionalFormatting sqref="L44">
    <cfRule type="expression" priority="148" dxfId="2" stopIfTrue="1">
      <formula>AND(#REF!=1,$L$44="",#REF!&lt;&gt;"^")</formula>
    </cfRule>
    <cfRule type="expression" priority="149" dxfId="1" stopIfTrue="1">
      <formula>#REF!&lt;&gt;"^"</formula>
    </cfRule>
    <cfRule type="expression" priority="150" dxfId="0" stopIfTrue="1">
      <formula>AND(#REF!=1,$L$44="",#REF!="^")</formula>
    </cfRule>
  </conditionalFormatting>
  <conditionalFormatting sqref="M44">
    <cfRule type="expression" priority="151" dxfId="2" stopIfTrue="1">
      <formula>AND(#REF!=1,$M$44="",#REF!&lt;&gt;"^")</formula>
    </cfRule>
    <cfRule type="expression" priority="152" dxfId="1" stopIfTrue="1">
      <formula>#REF!&lt;&gt;"^"</formula>
    </cfRule>
    <cfRule type="expression" priority="153" dxfId="0" stopIfTrue="1">
      <formula>AND(#REF!=1,$M$44="",#REF!="^")</formula>
    </cfRule>
  </conditionalFormatting>
  <conditionalFormatting sqref="N44">
    <cfRule type="expression" priority="154" dxfId="2" stopIfTrue="1">
      <formula>AND(#REF!=1,$N$44="",#REF!&lt;&gt;"^")</formula>
    </cfRule>
    <cfRule type="expression" priority="155" dxfId="1" stopIfTrue="1">
      <formula>#REF!&lt;&gt;"^"</formula>
    </cfRule>
    <cfRule type="expression" priority="156" dxfId="0" stopIfTrue="1">
      <formula>AND(#REF!=1,$N$44="",#REF!="^")</formula>
    </cfRule>
  </conditionalFormatting>
  <conditionalFormatting sqref="O44">
    <cfRule type="expression" priority="157" dxfId="2" stopIfTrue="1">
      <formula>AND(#REF!=1,$O$44="",#REF!&lt;&gt;"^")</formula>
    </cfRule>
    <cfRule type="expression" priority="158" dxfId="1" stopIfTrue="1">
      <formula>#REF!&lt;&gt;"^"</formula>
    </cfRule>
    <cfRule type="expression" priority="159" dxfId="0" stopIfTrue="1">
      <formula>AND(#REF!=1,$O$44="",#REF!="^")</formula>
    </cfRule>
  </conditionalFormatting>
  <conditionalFormatting sqref="Q44">
    <cfRule type="expression" priority="160" dxfId="2" stopIfTrue="1">
      <formula>AND(#REF!=1,$Q$44="",#REF!&lt;&gt;"^")</formula>
    </cfRule>
    <cfRule type="expression" priority="161" dxfId="1" stopIfTrue="1">
      <formula>#REF!&lt;&gt;"^"</formula>
    </cfRule>
    <cfRule type="expression" priority="162" dxfId="0" stopIfTrue="1">
      <formula>AND(#REF!=1,$Q$44="",#REF!="^")</formula>
    </cfRule>
  </conditionalFormatting>
  <conditionalFormatting sqref="O46">
    <cfRule type="expression" priority="163" dxfId="2" stopIfTrue="1">
      <formula>AND(#REF!=1,$O$46="",#REF!&lt;&gt;"^")</formula>
    </cfRule>
    <cfRule type="expression" priority="164" dxfId="1" stopIfTrue="1">
      <formula>#REF!&lt;&gt;"^"</formula>
    </cfRule>
    <cfRule type="expression" priority="165" dxfId="0" stopIfTrue="1">
      <formula>AND(#REF!=1,$O$46="",#REF!="^")</formula>
    </cfRule>
  </conditionalFormatting>
  <conditionalFormatting sqref="T46">
    <cfRule type="expression" priority="166" dxfId="2" stopIfTrue="1">
      <formula>AND(#REF!=1,$T$46="",#REF!&lt;&gt;"^")</formula>
    </cfRule>
    <cfRule type="expression" priority="167" dxfId="1" stopIfTrue="1">
      <formula>#REF!&lt;&gt;"^"</formula>
    </cfRule>
    <cfRule type="expression" priority="168" dxfId="0" stopIfTrue="1">
      <formula>AND(#REF!=1,$T$46="",#REF!="^")</formula>
    </cfRule>
  </conditionalFormatting>
  <conditionalFormatting sqref="K44">
    <cfRule type="expression" priority="169" dxfId="2" stopIfTrue="1">
      <formula>AND(#REF!=1,$K$44="",#REF!&lt;&gt;"^")</formula>
    </cfRule>
    <cfRule type="expression" priority="170" dxfId="1" stopIfTrue="1">
      <formula>#REF!&lt;&gt;"^"</formula>
    </cfRule>
    <cfRule type="expression" priority="171" dxfId="0" stopIfTrue="1">
      <formula>AND(#REF!=1,$K$44="",#REF!="^")</formula>
    </cfRule>
  </conditionalFormatting>
  <conditionalFormatting sqref="K45">
    <cfRule type="expression" priority="172" dxfId="2" stopIfTrue="1">
      <formula>AND(#REF!=1,$K$45="",#REF!&lt;&gt;"^")</formula>
    </cfRule>
    <cfRule type="expression" priority="173" dxfId="1" stopIfTrue="1">
      <formula>#REF!&lt;&gt;"^"</formula>
    </cfRule>
    <cfRule type="expression" priority="174" dxfId="0" stopIfTrue="1">
      <formula>AND(#REF!=1,$K$45="",#REF!="^")</formula>
    </cfRule>
  </conditionalFormatting>
  <conditionalFormatting sqref="P44">
    <cfRule type="expression" priority="175" dxfId="2" stopIfTrue="1">
      <formula>AND(#REF!=1,$P$44="",#REF!&lt;&gt;"^")</formula>
    </cfRule>
    <cfRule type="expression" priority="176" dxfId="1" stopIfTrue="1">
      <formula>#REF!&lt;&gt;"^"</formula>
    </cfRule>
    <cfRule type="expression" priority="177" dxfId="0" stopIfTrue="1">
      <formula>AND(#REF!=1,$P$44="",#REF!="^")</formula>
    </cfRule>
  </conditionalFormatting>
  <conditionalFormatting sqref="V44">
    <cfRule type="expression" priority="178" dxfId="2" stopIfTrue="1">
      <formula>AND(#REF!=1,$V$44="",#REF!&lt;&gt;"^")</formula>
    </cfRule>
    <cfRule type="expression" priority="179" dxfId="1" stopIfTrue="1">
      <formula>#REF!&lt;&gt;"^"</formula>
    </cfRule>
    <cfRule type="expression" priority="180" dxfId="0" stopIfTrue="1">
      <formula>AND(#REF!=1,$V$44="",#REF!="^")</formula>
    </cfRule>
  </conditionalFormatting>
  <conditionalFormatting sqref="V45">
    <cfRule type="expression" priority="181" dxfId="2" stopIfTrue="1">
      <formula>AND(#REF!=1,$V$45="",#REF!&lt;&gt;"^")</formula>
    </cfRule>
    <cfRule type="expression" priority="182" dxfId="1" stopIfTrue="1">
      <formula>#REF!&lt;&gt;"^"</formula>
    </cfRule>
    <cfRule type="expression" priority="183" dxfId="0" stopIfTrue="1">
      <formula>AND(#REF!=1,$V$45="",#REF!="^")</formula>
    </cfRule>
  </conditionalFormatting>
  <conditionalFormatting sqref="V46">
    <cfRule type="expression" priority="184" dxfId="2" stopIfTrue="1">
      <formula>AND(#REF!=1,$V$46="",#REF!&lt;&gt;"^")</formula>
    </cfRule>
    <cfRule type="expression" priority="185" dxfId="1" stopIfTrue="1">
      <formula>#REF!&lt;&gt;"^"</formula>
    </cfRule>
    <cfRule type="expression" priority="186" dxfId="0" stopIfTrue="1">
      <formula>AND(#REF!=1,$V$46="",#REF!="^")</formula>
    </cfRule>
  </conditionalFormatting>
  <conditionalFormatting sqref="V47">
    <cfRule type="expression" priority="187" dxfId="2" stopIfTrue="1">
      <formula>AND(#REF!=1,$V$47="",#REF!&lt;&gt;"^")</formula>
    </cfRule>
    <cfRule type="expression" priority="188" dxfId="1" stopIfTrue="1">
      <formula>#REF!&lt;&gt;"^"</formula>
    </cfRule>
    <cfRule type="expression" priority="189" dxfId="0" stopIfTrue="1">
      <formula>AND(#REF!=1,$V$47="",#REF!="^")</formula>
    </cfRule>
  </conditionalFormatting>
  <conditionalFormatting sqref="A42">
    <cfRule type="expression" priority="190" dxfId="2" stopIfTrue="1">
      <formula>AND(#REF!=1,$A$42="",#REF!&lt;&gt;"^")</formula>
    </cfRule>
    <cfRule type="expression" priority="191" dxfId="1" stopIfTrue="1">
      <formula>#REF!&lt;&gt;"^"</formula>
    </cfRule>
    <cfRule type="expression" priority="192" dxfId="0" stopIfTrue="1">
      <formula>AND(#REF!=1,$A$42="",#REF!="^")</formula>
    </cfRule>
  </conditionalFormatting>
  <conditionalFormatting sqref="B42">
    <cfRule type="expression" priority="193" dxfId="2" stopIfTrue="1">
      <formula>AND(#REF!=1,$B$42="",#REF!&lt;&gt;"^")</formula>
    </cfRule>
    <cfRule type="expression" priority="194" dxfId="1" stopIfTrue="1">
      <formula>#REF!&lt;&gt;"^"</formula>
    </cfRule>
    <cfRule type="expression" priority="195" dxfId="0" stopIfTrue="1">
      <formula>AND(#REF!=1,$B$42="",#REF!="^")</formula>
    </cfRule>
  </conditionalFormatting>
  <conditionalFormatting sqref="C42">
    <cfRule type="expression" priority="196" dxfId="2" stopIfTrue="1">
      <formula>AND(#REF!=1,$C$42="",#REF!&lt;&gt;"^")</formula>
    </cfRule>
    <cfRule type="expression" priority="197" dxfId="1" stopIfTrue="1">
      <formula>#REF!&lt;&gt;"^"</formula>
    </cfRule>
    <cfRule type="expression" priority="198" dxfId="0" stopIfTrue="1">
      <formula>AND(#REF!=1,$C$42="",#REF!="^")</formula>
    </cfRule>
  </conditionalFormatting>
  <conditionalFormatting sqref="D42">
    <cfRule type="expression" priority="199" dxfId="2" stopIfTrue="1">
      <formula>AND(#REF!=1,$D$42="",#REF!&lt;&gt;"^")</formula>
    </cfRule>
    <cfRule type="expression" priority="200" dxfId="1" stopIfTrue="1">
      <formula>#REF!&lt;&gt;"^"</formula>
    </cfRule>
    <cfRule type="expression" priority="201" dxfId="0" stopIfTrue="1">
      <formula>AND(#REF!=1,$D$42="",#REF!="^")</formula>
    </cfRule>
  </conditionalFormatting>
  <conditionalFormatting sqref="E42">
    <cfRule type="expression" priority="202" dxfId="2" stopIfTrue="1">
      <formula>AND(#REF!=1,$E$42="",#REF!&lt;&gt;"^")</formula>
    </cfRule>
    <cfRule type="expression" priority="203" dxfId="1" stopIfTrue="1">
      <formula>#REF!&lt;&gt;"^"</formula>
    </cfRule>
    <cfRule type="expression" priority="204" dxfId="0" stopIfTrue="1">
      <formula>AND(#REF!=1,$E$42="",#REF!="^")</formula>
    </cfRule>
  </conditionalFormatting>
  <conditionalFormatting sqref="F42">
    <cfRule type="expression" priority="205" dxfId="2" stopIfTrue="1">
      <formula>AND(#REF!=1,$F$42="",#REF!&lt;&gt;"^")</formula>
    </cfRule>
    <cfRule type="expression" priority="206" dxfId="1" stopIfTrue="1">
      <formula>#REF!&lt;&gt;"^"</formula>
    </cfRule>
    <cfRule type="expression" priority="207" dxfId="0" stopIfTrue="1">
      <formula>AND(#REF!=1,$F$42="",#REF!="^")</formula>
    </cfRule>
  </conditionalFormatting>
  <conditionalFormatting sqref="G42">
    <cfRule type="expression" priority="208" dxfId="2" stopIfTrue="1">
      <formula>AND(#REF!=1,$G$42="",#REF!&lt;&gt;"^")</formula>
    </cfRule>
    <cfRule type="expression" priority="209" dxfId="1" stopIfTrue="1">
      <formula>#REF!&lt;&gt;"^"</formula>
    </cfRule>
    <cfRule type="expression" priority="210" dxfId="0" stopIfTrue="1">
      <formula>AND(#REF!=1,$G$42="",#REF!="^")</formula>
    </cfRule>
  </conditionalFormatting>
  <conditionalFormatting sqref="H42">
    <cfRule type="expression" priority="211" dxfId="2" stopIfTrue="1">
      <formula>AND(#REF!=1,$H$42="",#REF!&lt;&gt;"^")</formula>
    </cfRule>
    <cfRule type="expression" priority="212" dxfId="1" stopIfTrue="1">
      <formula>#REF!&lt;&gt;"^"</formula>
    </cfRule>
    <cfRule type="expression" priority="213" dxfId="0" stopIfTrue="1">
      <formula>AND(#REF!=1,$H$42="",#REF!="^")</formula>
    </cfRule>
  </conditionalFormatting>
  <conditionalFormatting sqref="I42">
    <cfRule type="expression" priority="214" dxfId="2" stopIfTrue="1">
      <formula>AND(#REF!=1,$I$42="",#REF!&lt;&gt;"^")</formula>
    </cfRule>
    <cfRule type="expression" priority="215" dxfId="1" stopIfTrue="1">
      <formula>#REF!&lt;&gt;"^"</formula>
    </cfRule>
    <cfRule type="expression" priority="216" dxfId="0" stopIfTrue="1">
      <formula>AND(#REF!=1,$I$42="",#REF!="^")</formula>
    </cfRule>
  </conditionalFormatting>
  <conditionalFormatting sqref="J42">
    <cfRule type="expression" priority="217" dxfId="2" stopIfTrue="1">
      <formula>AND(#REF!=1,$J$42="",#REF!&lt;&gt;"^")</formula>
    </cfRule>
    <cfRule type="expression" priority="218" dxfId="1" stopIfTrue="1">
      <formula>#REF!&lt;&gt;"^"</formula>
    </cfRule>
    <cfRule type="expression" priority="219" dxfId="0" stopIfTrue="1">
      <formula>AND(#REF!=1,$J$42="",#REF!="^")</formula>
    </cfRule>
  </conditionalFormatting>
  <conditionalFormatting sqref="K42">
    <cfRule type="expression" priority="220" dxfId="2" stopIfTrue="1">
      <formula>AND(#REF!=1,$K$42="",#REF!&lt;&gt;"^")</formula>
    </cfRule>
    <cfRule type="expression" priority="221" dxfId="1" stopIfTrue="1">
      <formula>#REF!&lt;&gt;"^"</formula>
    </cfRule>
    <cfRule type="expression" priority="222" dxfId="0" stopIfTrue="1">
      <formula>AND(#REF!=1,$K$42="",#REF!="^")</formula>
    </cfRule>
  </conditionalFormatting>
  <conditionalFormatting sqref="L42">
    <cfRule type="expression" priority="223" dxfId="2" stopIfTrue="1">
      <formula>AND(#REF!=1,$L$42="",#REF!&lt;&gt;"^")</formula>
    </cfRule>
    <cfRule type="expression" priority="224" dxfId="1" stopIfTrue="1">
      <formula>#REF!&lt;&gt;"^"</formula>
    </cfRule>
    <cfRule type="expression" priority="225" dxfId="0" stopIfTrue="1">
      <formula>AND(#REF!=1,$L$42="",#REF!="^")</formula>
    </cfRule>
  </conditionalFormatting>
  <conditionalFormatting sqref="M42:M43">
    <cfRule type="expression" priority="226" dxfId="2" stopIfTrue="1">
      <formula>AND(#REF!=1,$M$42="",#REF!&lt;&gt;"^")</formula>
    </cfRule>
    <cfRule type="expression" priority="227" dxfId="1" stopIfTrue="1">
      <formula>#REF!&lt;&gt;"^"</formula>
    </cfRule>
    <cfRule type="expression" priority="228" dxfId="0" stopIfTrue="1">
      <formula>AND(#REF!=1,$M$42="",#REF!="^")</formula>
    </cfRule>
  </conditionalFormatting>
  <conditionalFormatting sqref="N42:N43">
    <cfRule type="expression" priority="229" dxfId="2" stopIfTrue="1">
      <formula>AND(#REF!=1,$N$42="",#REF!&lt;&gt;"^")</formula>
    </cfRule>
    <cfRule type="expression" priority="230" dxfId="1" stopIfTrue="1">
      <formula>#REF!&lt;&gt;"^"</formula>
    </cfRule>
    <cfRule type="expression" priority="231" dxfId="0" stopIfTrue="1">
      <formula>AND(#REF!=1,$N$42="",#REF!="^")</formula>
    </cfRule>
  </conditionalFormatting>
  <conditionalFormatting sqref="O42:O43">
    <cfRule type="expression" priority="232" dxfId="2" stopIfTrue="1">
      <formula>AND(#REF!=1,$O$42="",#REF!&lt;&gt;"^")</formula>
    </cfRule>
    <cfRule type="expression" priority="233" dxfId="1" stopIfTrue="1">
      <formula>#REF!&lt;&gt;"^"</formula>
    </cfRule>
    <cfRule type="expression" priority="234" dxfId="0" stopIfTrue="1">
      <formula>AND(#REF!=1,$O$42="",#REF!="^")</formula>
    </cfRule>
  </conditionalFormatting>
  <conditionalFormatting sqref="P42:P43">
    <cfRule type="expression" priority="235" dxfId="2" stopIfTrue="1">
      <formula>AND(#REF!=1,$P$42="",#REF!&lt;&gt;"^")</formula>
    </cfRule>
    <cfRule type="expression" priority="236" dxfId="1" stopIfTrue="1">
      <formula>#REF!&lt;&gt;"^"</formula>
    </cfRule>
    <cfRule type="expression" priority="237" dxfId="0" stopIfTrue="1">
      <formula>AND(#REF!=1,$P$42="",#REF!="^")</formula>
    </cfRule>
  </conditionalFormatting>
  <conditionalFormatting sqref="Q42:Q43">
    <cfRule type="expression" priority="238" dxfId="2" stopIfTrue="1">
      <formula>AND(#REF!=1,$Q$42="",#REF!&lt;&gt;"^")</formula>
    </cfRule>
    <cfRule type="expression" priority="239" dxfId="1" stopIfTrue="1">
      <formula>#REF!&lt;&gt;"^"</formula>
    </cfRule>
    <cfRule type="expression" priority="240" dxfId="0" stopIfTrue="1">
      <formula>AND(#REF!=1,$Q$42="",#REF!="^")</formula>
    </cfRule>
  </conditionalFormatting>
  <conditionalFormatting sqref="R42:R43">
    <cfRule type="expression" priority="241" dxfId="2" stopIfTrue="1">
      <formula>AND(#REF!=1,$R$42="",#REF!&lt;&gt;"^")</formula>
    </cfRule>
    <cfRule type="expression" priority="242" dxfId="1" stopIfTrue="1">
      <formula>#REF!&lt;&gt;"^"</formula>
    </cfRule>
    <cfRule type="expression" priority="243" dxfId="0" stopIfTrue="1">
      <formula>AND(#REF!=1,$R$42="",#REF!="^")</formula>
    </cfRule>
  </conditionalFormatting>
  <conditionalFormatting sqref="S42:S43">
    <cfRule type="expression" priority="244" dxfId="2" stopIfTrue="1">
      <formula>AND(#REF!=1,$S$42="",#REF!&lt;&gt;"^")</formula>
    </cfRule>
    <cfRule type="expression" priority="245" dxfId="1" stopIfTrue="1">
      <formula>#REF!&lt;&gt;"^"</formula>
    </cfRule>
    <cfRule type="expression" priority="246" dxfId="0" stopIfTrue="1">
      <formula>AND(#REF!=1,$S$42="",#REF!="^")</formula>
    </cfRule>
  </conditionalFormatting>
  <conditionalFormatting sqref="U42:U43">
    <cfRule type="expression" priority="247" dxfId="2" stopIfTrue="1">
      <formula>AND(#REF!=1,$U$42="",#REF!&lt;&gt;"^")</formula>
    </cfRule>
    <cfRule type="expression" priority="248" dxfId="1" stopIfTrue="1">
      <formula>#REF!&lt;&gt;"^"</formula>
    </cfRule>
    <cfRule type="expression" priority="249" dxfId="0" stopIfTrue="1">
      <formula>AND(#REF!=1,$U$42="",#REF!="^")</formula>
    </cfRule>
  </conditionalFormatting>
  <conditionalFormatting sqref="W42:W43">
    <cfRule type="expression" priority="250" dxfId="2" stopIfTrue="1">
      <formula>AND(#REF!=1,$W$42="",#REF!&lt;&gt;"^")</formula>
    </cfRule>
    <cfRule type="expression" priority="251" dxfId="1" stopIfTrue="1">
      <formula>#REF!&lt;&gt;"^"</formula>
    </cfRule>
    <cfRule type="expression" priority="252" dxfId="0" stopIfTrue="1">
      <formula>AND(#REF!=1,$W$42="",#REF!="^")</formula>
    </cfRule>
  </conditionalFormatting>
  <conditionalFormatting sqref="X42:X43">
    <cfRule type="expression" priority="253" dxfId="2" stopIfTrue="1">
      <formula>AND(#REF!=1,$X$42="",#REF!&lt;&gt;"^")</formula>
    </cfRule>
    <cfRule type="expression" priority="254" dxfId="1" stopIfTrue="1">
      <formula>#REF!&lt;&gt;"^"</formula>
    </cfRule>
    <cfRule type="expression" priority="255" dxfId="0" stopIfTrue="1">
      <formula>AND(#REF!=1,$X$42="",#REF!="^")</formula>
    </cfRule>
  </conditionalFormatting>
  <conditionalFormatting sqref="Y42:Y43">
    <cfRule type="expression" priority="256" dxfId="2" stopIfTrue="1">
      <formula>AND(#REF!=1,$Y$42="",#REF!&lt;&gt;"^")</formula>
    </cfRule>
    <cfRule type="expression" priority="257" dxfId="1" stopIfTrue="1">
      <formula>#REF!&lt;&gt;"^"</formula>
    </cfRule>
    <cfRule type="expression" priority="258" dxfId="0" stopIfTrue="1">
      <formula>AND(#REF!=1,$Y$42="",#REF!="^")</formula>
    </cfRule>
  </conditionalFormatting>
  <conditionalFormatting sqref="Z42:Z43">
    <cfRule type="expression" priority="259" dxfId="2" stopIfTrue="1">
      <formula>AND(#REF!=1,$Z$42="",#REF!&lt;&gt;"^")</formula>
    </cfRule>
    <cfRule type="expression" priority="260" dxfId="1" stopIfTrue="1">
      <formula>#REF!&lt;&gt;"^"</formula>
    </cfRule>
    <cfRule type="expression" priority="261" dxfId="0" stopIfTrue="1">
      <formula>AND(#REF!=1,$Z$42="",#REF!="^")</formula>
    </cfRule>
  </conditionalFormatting>
  <conditionalFormatting sqref="AA42:AA43">
    <cfRule type="expression" priority="262" dxfId="2" stopIfTrue="1">
      <formula>AND(#REF!=1,$AA$42="",#REF!&lt;&gt;"^")</formula>
    </cfRule>
    <cfRule type="expression" priority="263" dxfId="1" stopIfTrue="1">
      <formula>#REF!&lt;&gt;"^"</formula>
    </cfRule>
    <cfRule type="expression" priority="264" dxfId="0" stopIfTrue="1">
      <formula>AND(#REF!=1,$AA$42="",#REF!="^")</formula>
    </cfRule>
  </conditionalFormatting>
  <conditionalFormatting sqref="AB42:AB43">
    <cfRule type="expression" priority="265" dxfId="2" stopIfTrue="1">
      <formula>AND(#REF!=1,$AB$42="",#REF!&lt;&gt;"^")</formula>
    </cfRule>
    <cfRule type="expression" priority="266" dxfId="1" stopIfTrue="1">
      <formula>#REF!&lt;&gt;"^"</formula>
    </cfRule>
    <cfRule type="expression" priority="267" dxfId="0" stopIfTrue="1">
      <formula>AND(#REF!=1,$AB$42="",#REF!="^")</formula>
    </cfRule>
  </conditionalFormatting>
  <conditionalFormatting sqref="AC42:AC43">
    <cfRule type="expression" priority="268" dxfId="2" stopIfTrue="1">
      <formula>AND(#REF!=1,$AC$42="",#REF!&lt;&gt;"^")</formula>
    </cfRule>
    <cfRule type="expression" priority="269" dxfId="1" stopIfTrue="1">
      <formula>#REF!&lt;&gt;"^"</formula>
    </cfRule>
    <cfRule type="expression" priority="270" dxfId="0" stopIfTrue="1">
      <formula>AND(#REF!=1,$AC$42="",#REF!="^")</formula>
    </cfRule>
  </conditionalFormatting>
  <conditionalFormatting sqref="AD42:AD43">
    <cfRule type="expression" priority="271" dxfId="2" stopIfTrue="1">
      <formula>AND(#REF!=1,$AD$42="",#REF!&lt;&gt;"^")</formula>
    </cfRule>
    <cfRule type="expression" priority="272" dxfId="1" stopIfTrue="1">
      <formula>#REF!&lt;&gt;"^"</formula>
    </cfRule>
    <cfRule type="expression" priority="273" dxfId="0" stopIfTrue="1">
      <formula>AND(#REF!=1,$AD$42="",#REF!="^")</formula>
    </cfRule>
  </conditionalFormatting>
  <conditionalFormatting sqref="T42">
    <cfRule type="expression" priority="274" dxfId="2" stopIfTrue="1">
      <formula>AND(#REF!=1,$T$42="",#REF!&lt;&gt;"^")</formula>
    </cfRule>
    <cfRule type="expression" priority="275" dxfId="1" stopIfTrue="1">
      <formula>#REF!&lt;&gt;"^"</formula>
    </cfRule>
    <cfRule type="expression" priority="276" dxfId="0" stopIfTrue="1">
      <formula>AND(#REF!=1,$T$42="",#REF!="^")</formula>
    </cfRule>
  </conditionalFormatting>
  <conditionalFormatting sqref="T43">
    <cfRule type="expression" priority="277" dxfId="2" stopIfTrue="1">
      <formula>AND(#REF!=1,$T$43="",#REF!&lt;&gt;"^")</formula>
    </cfRule>
    <cfRule type="expression" priority="278" dxfId="1" stopIfTrue="1">
      <formula>#REF!&lt;&gt;"^"</formula>
    </cfRule>
    <cfRule type="expression" priority="279" dxfId="0" stopIfTrue="1">
      <formula>AND(#REF!=1,$T$43="",#REF!="^")</formula>
    </cfRule>
  </conditionalFormatting>
  <conditionalFormatting sqref="V42">
    <cfRule type="expression" priority="280" dxfId="2" stopIfTrue="1">
      <formula>AND(#REF!=1,$V$42="",#REF!&lt;&gt;"^")</formula>
    </cfRule>
    <cfRule type="expression" priority="281" dxfId="1" stopIfTrue="1">
      <formula>#REF!&lt;&gt;"^"</formula>
    </cfRule>
    <cfRule type="expression" priority="282" dxfId="0" stopIfTrue="1">
      <formula>AND(#REF!=1,$V$42="",#REF!="^")</formula>
    </cfRule>
  </conditionalFormatting>
  <conditionalFormatting sqref="V43">
    <cfRule type="expression" priority="283" dxfId="2" stopIfTrue="1">
      <formula>AND(#REF!=1,$V$43="",#REF!&lt;&gt;"^")</formula>
    </cfRule>
    <cfRule type="expression" priority="284" dxfId="1" stopIfTrue="1">
      <formula>#REF!&lt;&gt;"^"</formula>
    </cfRule>
    <cfRule type="expression" priority="285" dxfId="0" stopIfTrue="1">
      <formula>AND(#REF!=1,$V$43="",#REF!="^")</formula>
    </cfRule>
  </conditionalFormatting>
  <printOptions/>
  <pageMargins left="0.75" right="0.75" top="1" bottom="1" header="0.5118055555555556" footer="0.5118055555555556"/>
  <pageSetup horizontalDpi="300" verticalDpi="300" orientation="landscape" paperSize="9" scale="66" r:id="rId2"/>
  <colBreaks count="1" manualBreakCount="1">
    <brk id="4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115" zoomScaleNormal="115" zoomScalePageLayoutView="0" workbookViewId="0" topLeftCell="A1">
      <selection activeCell="I19" sqref="I19"/>
    </sheetView>
  </sheetViews>
  <sheetFormatPr defaultColWidth="9.00390625" defaultRowHeight="12.75"/>
  <cols>
    <col min="1" max="1" width="9.125" style="129" customWidth="1"/>
    <col min="2" max="2" width="20.125" style="129" customWidth="1"/>
    <col min="3" max="3" width="9.125" style="129" customWidth="1"/>
    <col min="4" max="4" width="9.375" style="129" customWidth="1"/>
    <col min="5" max="5" width="16.125" style="129" customWidth="1"/>
    <col min="6" max="7" width="16.375" style="129" customWidth="1"/>
    <col min="8" max="16384" width="9.125" style="129" customWidth="1"/>
  </cols>
  <sheetData>
    <row r="1" spans="1:10" ht="12.75">
      <c r="A1" s="499" t="s">
        <v>130</v>
      </c>
      <c r="B1" s="499"/>
      <c r="C1" s="499"/>
      <c r="D1" s="499"/>
      <c r="E1" s="499"/>
      <c r="F1" s="499"/>
      <c r="G1" s="499"/>
      <c r="H1" s="499"/>
      <c r="I1" s="499"/>
      <c r="J1" s="499"/>
    </row>
    <row r="3" spans="1:9" ht="12.75">
      <c r="A3" s="500" t="s">
        <v>191</v>
      </c>
      <c r="B3" s="501" t="s">
        <v>192</v>
      </c>
      <c r="C3" s="500" t="s">
        <v>193</v>
      </c>
      <c r="D3" s="502" t="s">
        <v>128</v>
      </c>
      <c r="E3" s="502"/>
      <c r="F3" s="500" t="s">
        <v>194</v>
      </c>
      <c r="G3" s="500" t="s">
        <v>195</v>
      </c>
      <c r="H3" s="500" t="s">
        <v>25</v>
      </c>
      <c r="I3" s="500" t="s">
        <v>196</v>
      </c>
    </row>
    <row r="4" spans="1:9" s="132" customFormat="1" ht="51">
      <c r="A4" s="500"/>
      <c r="B4" s="501"/>
      <c r="C4" s="500"/>
      <c r="D4" s="130" t="s">
        <v>197</v>
      </c>
      <c r="E4" s="130" t="s">
        <v>131</v>
      </c>
      <c r="F4" s="500"/>
      <c r="G4" s="500"/>
      <c r="H4" s="500"/>
      <c r="I4" s="500"/>
    </row>
    <row r="5" spans="1:9" s="133" customFormat="1" ht="12.75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</row>
    <row r="6" spans="1:9" ht="12.75">
      <c r="A6" s="134" t="s">
        <v>198</v>
      </c>
      <c r="B6" s="34">
        <v>36</v>
      </c>
      <c r="C6" s="34">
        <v>3</v>
      </c>
      <c r="D6" s="34">
        <v>0</v>
      </c>
      <c r="E6" s="34">
        <v>0</v>
      </c>
      <c r="F6" s="34">
        <v>2</v>
      </c>
      <c r="G6" s="34">
        <v>0</v>
      </c>
      <c r="H6" s="34">
        <v>11</v>
      </c>
      <c r="I6" s="34">
        <v>52</v>
      </c>
    </row>
    <row r="7" spans="1:9" ht="12.75">
      <c r="A7" s="134" t="s">
        <v>199</v>
      </c>
      <c r="B7" s="34">
        <v>23</v>
      </c>
      <c r="C7" s="34">
        <v>0</v>
      </c>
      <c r="D7" s="34">
        <v>7</v>
      </c>
      <c r="E7" s="34">
        <v>4</v>
      </c>
      <c r="F7" s="34">
        <v>1</v>
      </c>
      <c r="G7" s="34">
        <v>6</v>
      </c>
      <c r="H7" s="34">
        <v>2</v>
      </c>
      <c r="I7" s="34">
        <v>43</v>
      </c>
    </row>
    <row r="8" spans="1:9" s="136" customFormat="1" ht="12.75">
      <c r="A8" s="135" t="s">
        <v>26</v>
      </c>
      <c r="B8" s="138">
        <f aca="true" t="shared" si="0" ref="B8:I8">SUM(B6:B7)</f>
        <v>59</v>
      </c>
      <c r="C8" s="138">
        <f t="shared" si="0"/>
        <v>3</v>
      </c>
      <c r="D8" s="138">
        <f t="shared" si="0"/>
        <v>7</v>
      </c>
      <c r="E8" s="138">
        <f t="shared" si="0"/>
        <v>4</v>
      </c>
      <c r="F8" s="138">
        <f t="shared" si="0"/>
        <v>3</v>
      </c>
      <c r="G8" s="138">
        <f t="shared" si="0"/>
        <v>6</v>
      </c>
      <c r="H8" s="138">
        <f t="shared" si="0"/>
        <v>13</v>
      </c>
      <c r="I8" s="138">
        <f t="shared" si="0"/>
        <v>95</v>
      </c>
    </row>
    <row r="9" spans="3:9" ht="12.75">
      <c r="C9" s="498"/>
      <c r="D9" s="498"/>
      <c r="E9" s="133"/>
      <c r="F9" s="417"/>
      <c r="G9" s="133"/>
      <c r="I9" s="137"/>
    </row>
    <row r="10" spans="2:9" ht="12.75">
      <c r="B10" s="133"/>
      <c r="C10" s="133"/>
      <c r="D10" s="133"/>
      <c r="E10" s="133"/>
      <c r="F10" s="133"/>
      <c r="G10" s="133"/>
      <c r="H10" s="133"/>
      <c r="I10" s="133"/>
    </row>
  </sheetData>
  <sheetProtection/>
  <mergeCells count="10">
    <mergeCell ref="C9:D9"/>
    <mergeCell ref="A1:J1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Normal="75" zoomScaleSheetLayoutView="100" zoomScalePageLayoutView="0" workbookViewId="0" topLeftCell="A1">
      <pane xSplit="3" ySplit="11" topLeftCell="G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10" sqref="J10"/>
    </sheetView>
  </sheetViews>
  <sheetFormatPr defaultColWidth="9.00390625" defaultRowHeight="12.75"/>
  <cols>
    <col min="1" max="1" width="12.75390625" style="3" bestFit="1" customWidth="1"/>
    <col min="2" max="2" width="62.625" style="3" customWidth="1"/>
    <col min="3" max="3" width="14.25390625" style="5" customWidth="1"/>
    <col min="4" max="5" width="7.75390625" style="5" customWidth="1"/>
    <col min="6" max="6" width="6.875" style="5" customWidth="1"/>
    <col min="7" max="7" width="11.625" style="5" customWidth="1"/>
    <col min="8" max="8" width="8.00390625" style="5" customWidth="1"/>
    <col min="9" max="9" width="7.375" style="5" customWidth="1"/>
    <col min="10" max="10" width="6.625" style="5" customWidth="1"/>
    <col min="11" max="11" width="7.625" style="5" customWidth="1"/>
    <col min="12" max="12" width="7.375" style="5" customWidth="1"/>
    <col min="13" max="13" width="8.875" style="5" customWidth="1"/>
    <col min="14" max="14" width="7.75390625" style="3" customWidth="1"/>
    <col min="15" max="15" width="8.75390625" style="3" customWidth="1"/>
    <col min="16" max="16384" width="9.125" style="3" customWidth="1"/>
  </cols>
  <sheetData>
    <row r="1" spans="1:13" ht="15.75">
      <c r="A1"/>
      <c r="B1" s="39" t="s">
        <v>268</v>
      </c>
      <c r="C1" s="67"/>
      <c r="D1"/>
      <c r="E1"/>
      <c r="F1"/>
      <c r="G1"/>
      <c r="H1"/>
      <c r="I1"/>
      <c r="J1"/>
      <c r="K1"/>
      <c r="L1"/>
      <c r="M1"/>
    </row>
    <row r="2" spans="1:13" ht="15.75" thickBot="1">
      <c r="A2"/>
      <c r="B2"/>
      <c r="C2" s="67"/>
      <c r="D2"/>
      <c r="E2"/>
      <c r="F2"/>
      <c r="G2"/>
      <c r="H2"/>
      <c r="I2"/>
      <c r="J2"/>
      <c r="K2"/>
      <c r="L2"/>
      <c r="M2"/>
    </row>
    <row r="3" spans="1:15" ht="20.25" customHeight="1">
      <c r="A3" s="506" t="s">
        <v>63</v>
      </c>
      <c r="B3" s="522" t="s">
        <v>115</v>
      </c>
      <c r="C3" s="549" t="s">
        <v>120</v>
      </c>
      <c r="D3" s="511" t="s">
        <v>1</v>
      </c>
      <c r="E3" s="511"/>
      <c r="F3" s="511"/>
      <c r="G3" s="511"/>
      <c r="H3" s="511"/>
      <c r="I3" s="512"/>
      <c r="J3" s="532" t="s">
        <v>318</v>
      </c>
      <c r="K3" s="533"/>
      <c r="L3" s="533"/>
      <c r="M3" s="534"/>
      <c r="N3" s="539" t="s">
        <v>299</v>
      </c>
      <c r="O3" s="540"/>
    </row>
    <row r="4" spans="1:15" ht="17.25" customHeight="1">
      <c r="A4" s="507"/>
      <c r="B4" s="523"/>
      <c r="C4" s="550"/>
      <c r="D4" s="514" t="s">
        <v>107</v>
      </c>
      <c r="E4" s="524" t="s">
        <v>295</v>
      </c>
      <c r="F4" s="527" t="s">
        <v>2</v>
      </c>
      <c r="G4" s="527"/>
      <c r="H4" s="527"/>
      <c r="I4" s="528"/>
      <c r="J4" s="535"/>
      <c r="K4" s="536"/>
      <c r="L4" s="536"/>
      <c r="M4" s="537"/>
      <c r="N4" s="541"/>
      <c r="O4" s="542"/>
    </row>
    <row r="5" spans="1:15" ht="15" customHeight="1">
      <c r="A5" s="507"/>
      <c r="B5" s="523"/>
      <c r="C5" s="550"/>
      <c r="D5" s="521"/>
      <c r="E5" s="525"/>
      <c r="F5" s="514" t="s">
        <v>117</v>
      </c>
      <c r="G5" s="527" t="s">
        <v>3</v>
      </c>
      <c r="H5" s="527"/>
      <c r="I5" s="528"/>
      <c r="J5" s="528" t="s">
        <v>198</v>
      </c>
      <c r="K5" s="531"/>
      <c r="L5" s="528" t="s">
        <v>199</v>
      </c>
      <c r="M5" s="538"/>
      <c r="N5" s="543" t="s">
        <v>300</v>
      </c>
      <c r="O5" s="546" t="s">
        <v>99</v>
      </c>
    </row>
    <row r="6" spans="1:15" ht="15">
      <c r="A6" s="507"/>
      <c r="B6" s="523"/>
      <c r="C6" s="550"/>
      <c r="D6" s="521"/>
      <c r="E6" s="525"/>
      <c r="F6" s="514"/>
      <c r="G6" s="529" t="s">
        <v>118</v>
      </c>
      <c r="H6" s="529" t="s">
        <v>330</v>
      </c>
      <c r="I6" s="515" t="s">
        <v>116</v>
      </c>
      <c r="J6" s="34">
        <v>1</v>
      </c>
      <c r="K6" s="34">
        <v>2</v>
      </c>
      <c r="L6" s="34">
        <v>3</v>
      </c>
      <c r="M6" s="349">
        <v>4</v>
      </c>
      <c r="N6" s="544"/>
      <c r="O6" s="547"/>
    </row>
    <row r="7" spans="1:15" ht="15">
      <c r="A7" s="507"/>
      <c r="B7" s="523"/>
      <c r="C7" s="550"/>
      <c r="D7" s="521"/>
      <c r="E7" s="525"/>
      <c r="F7" s="514"/>
      <c r="G7" s="530"/>
      <c r="H7" s="530"/>
      <c r="I7" s="515"/>
      <c r="J7" s="34" t="s">
        <v>4</v>
      </c>
      <c r="K7" s="34" t="s">
        <v>4</v>
      </c>
      <c r="L7" s="34" t="s">
        <v>4</v>
      </c>
      <c r="M7" s="349" t="s">
        <v>4</v>
      </c>
      <c r="N7" s="544"/>
      <c r="O7" s="547"/>
    </row>
    <row r="8" spans="1:15" ht="15">
      <c r="A8" s="507"/>
      <c r="B8" s="523"/>
      <c r="C8" s="550"/>
      <c r="D8" s="521"/>
      <c r="E8" s="525"/>
      <c r="F8" s="514"/>
      <c r="G8" s="530"/>
      <c r="H8" s="530"/>
      <c r="I8" s="515"/>
      <c r="J8" s="222">
        <v>16</v>
      </c>
      <c r="K8" s="222">
        <v>20</v>
      </c>
      <c r="L8" s="222">
        <v>17</v>
      </c>
      <c r="M8" s="350">
        <v>6</v>
      </c>
      <c r="N8" s="544"/>
      <c r="O8" s="547"/>
    </row>
    <row r="9" spans="1:15" ht="15">
      <c r="A9" s="507"/>
      <c r="B9" s="523"/>
      <c r="C9" s="550"/>
      <c r="D9" s="521"/>
      <c r="E9" s="525"/>
      <c r="F9" s="514"/>
      <c r="G9" s="530"/>
      <c r="H9" s="530"/>
      <c r="I9" s="515"/>
      <c r="J9" s="223" t="s">
        <v>5</v>
      </c>
      <c r="K9" s="223" t="s">
        <v>5</v>
      </c>
      <c r="L9" s="223" t="s">
        <v>5</v>
      </c>
      <c r="M9" s="351" t="s">
        <v>5</v>
      </c>
      <c r="N9" s="544"/>
      <c r="O9" s="547"/>
    </row>
    <row r="10" spans="1:15" ht="31.5" customHeight="1">
      <c r="A10" s="507"/>
      <c r="B10" s="523"/>
      <c r="C10" s="550"/>
      <c r="D10" s="521"/>
      <c r="E10" s="526"/>
      <c r="F10" s="514"/>
      <c r="G10" s="530"/>
      <c r="H10" s="530"/>
      <c r="I10" s="515"/>
      <c r="J10" s="222"/>
      <c r="K10" s="224" t="s">
        <v>280</v>
      </c>
      <c r="L10" s="224"/>
      <c r="M10" s="352" t="s">
        <v>305</v>
      </c>
      <c r="N10" s="545"/>
      <c r="O10" s="548"/>
    </row>
    <row r="11" spans="1:15" ht="15.75" thickBot="1">
      <c r="A11" s="278">
        <v>1</v>
      </c>
      <c r="B11" s="278">
        <v>2</v>
      </c>
      <c r="C11" s="278">
        <v>3</v>
      </c>
      <c r="D11" s="278">
        <v>4</v>
      </c>
      <c r="E11" s="278">
        <v>5</v>
      </c>
      <c r="F11" s="278">
        <v>6</v>
      </c>
      <c r="G11" s="278">
        <v>7</v>
      </c>
      <c r="H11" s="278">
        <v>8</v>
      </c>
      <c r="I11" s="334">
        <v>9</v>
      </c>
      <c r="J11" s="279">
        <v>10</v>
      </c>
      <c r="K11" s="279">
        <v>11</v>
      </c>
      <c r="L11" s="279">
        <v>12</v>
      </c>
      <c r="M11" s="353">
        <v>13</v>
      </c>
      <c r="N11" s="338">
        <v>14</v>
      </c>
      <c r="O11" s="279">
        <v>15</v>
      </c>
    </row>
    <row r="12" spans="1:15" ht="16.5" hidden="1" thickBot="1">
      <c r="A12" s="261"/>
      <c r="B12" s="300" t="s">
        <v>269</v>
      </c>
      <c r="C12" s="326"/>
      <c r="D12" s="327">
        <v>2214</v>
      </c>
      <c r="E12" s="328"/>
      <c r="F12" s="329">
        <v>1476</v>
      </c>
      <c r="G12" s="321"/>
      <c r="H12" s="262"/>
      <c r="I12" s="335"/>
      <c r="J12" s="263"/>
      <c r="K12" s="264"/>
      <c r="L12" s="264"/>
      <c r="M12" s="354"/>
      <c r="N12" s="324">
        <v>2214</v>
      </c>
      <c r="O12" s="280"/>
    </row>
    <row r="13" spans="1:15" s="260" customFormat="1" ht="16.5" hidden="1" thickBot="1">
      <c r="A13" s="273"/>
      <c r="B13" s="301" t="s">
        <v>296</v>
      </c>
      <c r="C13" s="330"/>
      <c r="D13" s="331">
        <v>972</v>
      </c>
      <c r="E13" s="332"/>
      <c r="F13" s="333">
        <v>648</v>
      </c>
      <c r="G13" s="322"/>
      <c r="H13" s="274"/>
      <c r="I13" s="336"/>
      <c r="J13" s="275"/>
      <c r="K13" s="276"/>
      <c r="L13" s="276"/>
      <c r="M13" s="355"/>
      <c r="N13" s="324"/>
      <c r="O13" s="264">
        <v>972</v>
      </c>
    </row>
    <row r="14" spans="1:15" ht="16.5" hidden="1" thickBot="1">
      <c r="A14" s="273"/>
      <c r="B14" s="301" t="s">
        <v>26</v>
      </c>
      <c r="C14" s="330"/>
      <c r="D14" s="331">
        <f>D12+D13</f>
        <v>3186</v>
      </c>
      <c r="E14" s="331">
        <f>E12+E13</f>
        <v>0</v>
      </c>
      <c r="F14" s="331">
        <f>F12+F13</f>
        <v>2124</v>
      </c>
      <c r="G14" s="322"/>
      <c r="H14" s="274"/>
      <c r="I14" s="336"/>
      <c r="J14" s="275"/>
      <c r="K14" s="276"/>
      <c r="L14" s="276"/>
      <c r="M14" s="355"/>
      <c r="N14" s="339"/>
      <c r="O14" s="281"/>
    </row>
    <row r="15" spans="1:15" s="272" customFormat="1" ht="16.5" thickBot="1">
      <c r="A15" s="297"/>
      <c r="B15" s="302" t="s">
        <v>269</v>
      </c>
      <c r="C15" s="102" t="s">
        <v>310</v>
      </c>
      <c r="D15" s="95">
        <f>D17+D24+D29</f>
        <v>3186</v>
      </c>
      <c r="E15" s="95">
        <f aca="true" t="shared" si="0" ref="E15:O15">E17+E24+E29</f>
        <v>1062</v>
      </c>
      <c r="F15" s="95">
        <f t="shared" si="0"/>
        <v>2124</v>
      </c>
      <c r="G15" s="323">
        <f t="shared" si="0"/>
        <v>1080</v>
      </c>
      <c r="H15" s="298">
        <f t="shared" si="0"/>
        <v>992</v>
      </c>
      <c r="I15" s="337">
        <f t="shared" si="0"/>
        <v>40</v>
      </c>
      <c r="J15" s="356">
        <f t="shared" si="0"/>
        <v>576</v>
      </c>
      <c r="K15" s="298">
        <f t="shared" si="0"/>
        <v>720</v>
      </c>
      <c r="L15" s="298">
        <f t="shared" si="0"/>
        <v>612</v>
      </c>
      <c r="M15" s="299">
        <f t="shared" si="0"/>
        <v>216</v>
      </c>
      <c r="N15" s="323">
        <f t="shared" si="0"/>
        <v>2214</v>
      </c>
      <c r="O15" s="299">
        <f t="shared" si="0"/>
        <v>972</v>
      </c>
    </row>
    <row r="16" spans="1:15" ht="16.5" hidden="1" thickBot="1">
      <c r="A16" s="265"/>
      <c r="B16" s="303" t="s">
        <v>298</v>
      </c>
      <c r="C16" s="266"/>
      <c r="D16" s="267">
        <v>498</v>
      </c>
      <c r="E16" s="267"/>
      <c r="F16" s="267">
        <v>332</v>
      </c>
      <c r="G16" s="268"/>
      <c r="H16" s="269"/>
      <c r="I16" s="270"/>
      <c r="J16" s="271"/>
      <c r="K16" s="269"/>
      <c r="L16" s="269"/>
      <c r="M16" s="357"/>
      <c r="N16" s="340">
        <v>498</v>
      </c>
      <c r="O16" s="296"/>
    </row>
    <row r="17" spans="1:15" ht="32.25" thickBot="1">
      <c r="A17" s="94" t="s">
        <v>64</v>
      </c>
      <c r="B17" s="304" t="s">
        <v>270</v>
      </c>
      <c r="C17" s="237" t="s">
        <v>302</v>
      </c>
      <c r="D17" s="95">
        <f>SUM(D18:D22)</f>
        <v>552</v>
      </c>
      <c r="E17" s="85">
        <f aca="true" t="shared" si="1" ref="E17:E58">D17-F17</f>
        <v>184</v>
      </c>
      <c r="F17" s="85">
        <f>SUM(F18:F22)</f>
        <v>368</v>
      </c>
      <c r="G17" s="225">
        <f>G18+G19+G20+G21+G22</f>
        <v>130</v>
      </c>
      <c r="H17" s="87">
        <f>H18+H19+H20+H21+H22</f>
        <v>238</v>
      </c>
      <c r="I17" s="88">
        <f>I18+I19+I20+I21</f>
        <v>0</v>
      </c>
      <c r="J17" s="86">
        <f aca="true" t="shared" si="2" ref="J17:O17">SUM(J18:J22)</f>
        <v>160</v>
      </c>
      <c r="K17" s="87">
        <f t="shared" si="2"/>
        <v>80</v>
      </c>
      <c r="L17" s="87">
        <f t="shared" si="2"/>
        <v>104</v>
      </c>
      <c r="M17" s="358">
        <f t="shared" si="2"/>
        <v>24</v>
      </c>
      <c r="N17" s="341">
        <f t="shared" si="2"/>
        <v>498</v>
      </c>
      <c r="O17" s="88">
        <f t="shared" si="2"/>
        <v>54</v>
      </c>
    </row>
    <row r="18" spans="1:15" ht="15">
      <c r="A18" s="89" t="s">
        <v>65</v>
      </c>
      <c r="B18" s="305" t="s">
        <v>66</v>
      </c>
      <c r="C18" s="90" t="s">
        <v>178</v>
      </c>
      <c r="D18" s="90">
        <v>60</v>
      </c>
      <c r="E18" s="113">
        <f>D18-F18</f>
        <v>12</v>
      </c>
      <c r="F18" s="232">
        <f>SUM(J18:M18)</f>
        <v>48</v>
      </c>
      <c r="G18" s="226">
        <f>F18-H18-I18</f>
        <v>48</v>
      </c>
      <c r="H18" s="92"/>
      <c r="I18" s="93"/>
      <c r="J18" s="91">
        <v>48</v>
      </c>
      <c r="K18" s="92"/>
      <c r="L18" s="92"/>
      <c r="M18" s="359"/>
      <c r="N18" s="342">
        <v>60</v>
      </c>
      <c r="O18" s="285">
        <v>0</v>
      </c>
    </row>
    <row r="19" spans="1:15" ht="15">
      <c r="A19" s="70" t="s">
        <v>67</v>
      </c>
      <c r="B19" s="306" t="s">
        <v>68</v>
      </c>
      <c r="C19" s="73" t="s">
        <v>178</v>
      </c>
      <c r="D19" s="73">
        <v>60</v>
      </c>
      <c r="E19" s="74">
        <f t="shared" si="1"/>
        <v>12</v>
      </c>
      <c r="F19" s="233">
        <f>SUM(J19:M19)</f>
        <v>48</v>
      </c>
      <c r="G19" s="221">
        <f>F19-H19-I19</f>
        <v>48</v>
      </c>
      <c r="H19" s="4"/>
      <c r="I19" s="82"/>
      <c r="J19" s="80">
        <v>48</v>
      </c>
      <c r="K19" s="4"/>
      <c r="L19" s="4"/>
      <c r="M19" s="360"/>
      <c r="N19" s="343">
        <v>60</v>
      </c>
      <c r="O19" s="286">
        <v>0</v>
      </c>
    </row>
    <row r="20" spans="1:15" ht="15">
      <c r="A20" s="69" t="s">
        <v>69</v>
      </c>
      <c r="B20" s="306" t="s">
        <v>70</v>
      </c>
      <c r="C20" s="236" t="s">
        <v>282</v>
      </c>
      <c r="D20" s="73">
        <v>142</v>
      </c>
      <c r="E20" s="74">
        <f t="shared" si="1"/>
        <v>24</v>
      </c>
      <c r="F20" s="233">
        <f>SUM(J20:M20)</f>
        <v>118</v>
      </c>
      <c r="G20" s="221">
        <f>F20-H20-I20</f>
        <v>8</v>
      </c>
      <c r="H20" s="4">
        <v>110</v>
      </c>
      <c r="I20" s="82"/>
      <c r="J20" s="80">
        <v>32</v>
      </c>
      <c r="K20" s="4">
        <v>40</v>
      </c>
      <c r="L20" s="4">
        <v>34</v>
      </c>
      <c r="M20" s="360">
        <v>12</v>
      </c>
      <c r="N20" s="343">
        <v>142</v>
      </c>
      <c r="O20" s="286">
        <v>0</v>
      </c>
    </row>
    <row r="21" spans="1:15" ht="15">
      <c r="A21" s="70" t="s">
        <v>71</v>
      </c>
      <c r="B21" s="306" t="s">
        <v>103</v>
      </c>
      <c r="C21" s="236" t="s">
        <v>282</v>
      </c>
      <c r="D21" s="73">
        <v>236</v>
      </c>
      <c r="E21" s="74">
        <f t="shared" si="1"/>
        <v>118</v>
      </c>
      <c r="F21" s="233">
        <f>SUM(J21:M21)</f>
        <v>118</v>
      </c>
      <c r="G21" s="221">
        <f>F21-H21-I21</f>
        <v>8</v>
      </c>
      <c r="H21" s="4">
        <v>110</v>
      </c>
      <c r="I21" s="82"/>
      <c r="J21" s="80">
        <v>32</v>
      </c>
      <c r="K21" s="4">
        <v>40</v>
      </c>
      <c r="L21" s="4">
        <v>34</v>
      </c>
      <c r="M21" s="360">
        <v>12</v>
      </c>
      <c r="N21" s="343">
        <v>236</v>
      </c>
      <c r="O21" s="286">
        <v>0</v>
      </c>
    </row>
    <row r="22" spans="1:15" s="260" customFormat="1" ht="16.5" thickBot="1">
      <c r="A22" s="96" t="s">
        <v>301</v>
      </c>
      <c r="B22" s="307" t="s">
        <v>119</v>
      </c>
      <c r="C22" s="97" t="s">
        <v>178</v>
      </c>
      <c r="D22" s="98">
        <f>F22*1.5</f>
        <v>54</v>
      </c>
      <c r="E22" s="115">
        <f t="shared" si="1"/>
        <v>18</v>
      </c>
      <c r="F22" s="234">
        <f>SUM(J22:M22)</f>
        <v>36</v>
      </c>
      <c r="G22" s="227">
        <f>F22-H22-I22</f>
        <v>18</v>
      </c>
      <c r="H22" s="100">
        <v>18</v>
      </c>
      <c r="I22" s="101"/>
      <c r="J22" s="99"/>
      <c r="K22" s="100"/>
      <c r="L22" s="100">
        <v>36</v>
      </c>
      <c r="M22" s="361"/>
      <c r="N22" s="343">
        <v>0</v>
      </c>
      <c r="O22" s="286">
        <v>54</v>
      </c>
    </row>
    <row r="23" spans="1:15" ht="16.5" hidden="1" thickBot="1">
      <c r="A23" s="374"/>
      <c r="B23" s="375" t="s">
        <v>298</v>
      </c>
      <c r="C23" s="376"/>
      <c r="D23" s="331">
        <v>210</v>
      </c>
      <c r="E23" s="377"/>
      <c r="F23" s="378">
        <v>140</v>
      </c>
      <c r="G23" s="379"/>
      <c r="H23" s="276"/>
      <c r="I23" s="277"/>
      <c r="J23" s="380"/>
      <c r="K23" s="276"/>
      <c r="L23" s="276"/>
      <c r="M23" s="355"/>
      <c r="N23" s="379">
        <v>210</v>
      </c>
      <c r="O23" s="281"/>
    </row>
    <row r="24" spans="1:15" ht="32.25" thickBot="1">
      <c r="A24" s="94" t="s">
        <v>72</v>
      </c>
      <c r="B24" s="304" t="s">
        <v>271</v>
      </c>
      <c r="C24" s="381" t="s">
        <v>283</v>
      </c>
      <c r="D24" s="85">
        <f>SUM(D25:D27)</f>
        <v>237</v>
      </c>
      <c r="E24" s="85">
        <f aca="true" t="shared" si="3" ref="E24:O24">SUM(E25:E27)</f>
        <v>79</v>
      </c>
      <c r="F24" s="85">
        <f t="shared" si="3"/>
        <v>158</v>
      </c>
      <c r="G24" s="86">
        <f t="shared" si="3"/>
        <v>84</v>
      </c>
      <c r="H24" s="87">
        <f t="shared" si="3"/>
        <v>74</v>
      </c>
      <c r="I24" s="88">
        <f t="shared" si="3"/>
        <v>0</v>
      </c>
      <c r="J24" s="86">
        <f t="shared" si="3"/>
        <v>56</v>
      </c>
      <c r="K24" s="87">
        <f t="shared" si="3"/>
        <v>102</v>
      </c>
      <c r="L24" s="87">
        <f t="shared" si="3"/>
        <v>0</v>
      </c>
      <c r="M24" s="358">
        <f t="shared" si="3"/>
        <v>0</v>
      </c>
      <c r="N24" s="382">
        <f t="shared" si="3"/>
        <v>210</v>
      </c>
      <c r="O24" s="85">
        <f t="shared" si="3"/>
        <v>27</v>
      </c>
    </row>
    <row r="25" spans="1:15" ht="15">
      <c r="A25" s="89" t="s">
        <v>73</v>
      </c>
      <c r="B25" s="305" t="s">
        <v>161</v>
      </c>
      <c r="C25" s="90" t="s">
        <v>179</v>
      </c>
      <c r="D25" s="90">
        <f>F25*1.5</f>
        <v>84</v>
      </c>
      <c r="E25" s="113">
        <f t="shared" si="1"/>
        <v>28</v>
      </c>
      <c r="F25" s="90">
        <f>SUM(J25:M25)</f>
        <v>56</v>
      </c>
      <c r="G25" s="91">
        <f>F25-H25</f>
        <v>34</v>
      </c>
      <c r="H25" s="92">
        <v>22</v>
      </c>
      <c r="I25" s="93"/>
      <c r="J25" s="91">
        <v>56</v>
      </c>
      <c r="K25" s="92"/>
      <c r="L25" s="92"/>
      <c r="M25" s="359"/>
      <c r="N25" s="226">
        <v>84</v>
      </c>
      <c r="O25" s="92">
        <v>0</v>
      </c>
    </row>
    <row r="26" spans="1:15" ht="17.25" customHeight="1">
      <c r="A26" s="70" t="s">
        <v>74</v>
      </c>
      <c r="B26" s="306" t="s">
        <v>328</v>
      </c>
      <c r="C26" s="73" t="s">
        <v>178</v>
      </c>
      <c r="D26" s="73">
        <f>F26*1.5</f>
        <v>60</v>
      </c>
      <c r="E26" s="74">
        <f t="shared" si="1"/>
        <v>20</v>
      </c>
      <c r="F26" s="73">
        <f>SUM(J26:M26)</f>
        <v>40</v>
      </c>
      <c r="G26" s="80">
        <f>F26-H26</f>
        <v>16</v>
      </c>
      <c r="H26" s="4">
        <v>24</v>
      </c>
      <c r="I26" s="82"/>
      <c r="J26" s="80"/>
      <c r="K26" s="4">
        <v>40</v>
      </c>
      <c r="L26" s="4"/>
      <c r="M26" s="360"/>
      <c r="N26" s="221">
        <v>42</v>
      </c>
      <c r="O26" s="4">
        <v>18</v>
      </c>
    </row>
    <row r="27" spans="1:15" ht="29.25" customHeight="1" thickBot="1">
      <c r="A27" s="96" t="s">
        <v>162</v>
      </c>
      <c r="B27" s="308" t="s">
        <v>121</v>
      </c>
      <c r="C27" s="97" t="s">
        <v>178</v>
      </c>
      <c r="D27" s="97">
        <f>F27*1.5</f>
        <v>93</v>
      </c>
      <c r="E27" s="115">
        <f t="shared" si="1"/>
        <v>31</v>
      </c>
      <c r="F27" s="97">
        <f>SUM(J27:M27)</f>
        <v>62</v>
      </c>
      <c r="G27" s="99">
        <f>F27-H27</f>
        <v>34</v>
      </c>
      <c r="H27" s="100">
        <v>28</v>
      </c>
      <c r="I27" s="101"/>
      <c r="J27" s="99"/>
      <c r="K27" s="100">
        <v>62</v>
      </c>
      <c r="L27" s="100"/>
      <c r="M27" s="361"/>
      <c r="N27" s="221">
        <v>84</v>
      </c>
      <c r="O27" s="4">
        <v>9</v>
      </c>
    </row>
    <row r="28" spans="1:15" ht="16.5" hidden="1" thickBot="1">
      <c r="A28" s="374"/>
      <c r="B28" s="383" t="s">
        <v>298</v>
      </c>
      <c r="C28" s="376"/>
      <c r="D28" s="376">
        <v>1506</v>
      </c>
      <c r="E28" s="377"/>
      <c r="F28" s="376">
        <v>1004</v>
      </c>
      <c r="G28" s="380"/>
      <c r="H28" s="276"/>
      <c r="I28" s="277"/>
      <c r="J28" s="380"/>
      <c r="K28" s="276"/>
      <c r="L28" s="276"/>
      <c r="M28" s="355"/>
      <c r="N28" s="379">
        <v>1506</v>
      </c>
      <c r="O28" s="281"/>
    </row>
    <row r="29" spans="1:15" ht="16.5" thickBot="1">
      <c r="A29" s="297"/>
      <c r="B29" s="384" t="s">
        <v>272</v>
      </c>
      <c r="C29" s="102" t="s">
        <v>309</v>
      </c>
      <c r="D29" s="385">
        <f>D31+D44</f>
        <v>2397</v>
      </c>
      <c r="E29" s="385">
        <f aca="true" t="shared" si="4" ref="E29:M29">E31+E44</f>
        <v>799</v>
      </c>
      <c r="F29" s="385">
        <f t="shared" si="4"/>
        <v>1598</v>
      </c>
      <c r="G29" s="402">
        <f t="shared" si="4"/>
        <v>866</v>
      </c>
      <c r="H29" s="403">
        <f t="shared" si="4"/>
        <v>680</v>
      </c>
      <c r="I29" s="418">
        <f t="shared" si="4"/>
        <v>40</v>
      </c>
      <c r="J29" s="402">
        <f t="shared" si="4"/>
        <v>360</v>
      </c>
      <c r="K29" s="403">
        <f t="shared" si="4"/>
        <v>538</v>
      </c>
      <c r="L29" s="403">
        <f t="shared" si="4"/>
        <v>508</v>
      </c>
      <c r="M29" s="404">
        <f t="shared" si="4"/>
        <v>192</v>
      </c>
      <c r="N29" s="386">
        <f>N31+N44</f>
        <v>1506</v>
      </c>
      <c r="O29" s="387">
        <f>O31+O44</f>
        <v>891</v>
      </c>
    </row>
    <row r="30" spans="1:15" ht="16.5" hidden="1" thickBot="1">
      <c r="A30" s="388"/>
      <c r="B30" s="389" t="s">
        <v>298</v>
      </c>
      <c r="C30" s="390"/>
      <c r="D30" s="391">
        <v>702</v>
      </c>
      <c r="E30" s="391"/>
      <c r="F30" s="391">
        <v>468</v>
      </c>
      <c r="G30" s="392"/>
      <c r="H30" s="393"/>
      <c r="I30" s="394"/>
      <c r="J30" s="395"/>
      <c r="K30" s="393"/>
      <c r="L30" s="393"/>
      <c r="M30" s="396"/>
      <c r="N30" s="397">
        <v>702</v>
      </c>
      <c r="O30" s="398"/>
    </row>
    <row r="31" spans="1:15" ht="16.5" thickBot="1">
      <c r="A31" s="105" t="s">
        <v>75</v>
      </c>
      <c r="B31" s="399" t="s">
        <v>76</v>
      </c>
      <c r="C31" s="237" t="s">
        <v>286</v>
      </c>
      <c r="D31" s="95">
        <f>SUM(D32:D42)</f>
        <v>1047</v>
      </c>
      <c r="E31" s="114">
        <f t="shared" si="1"/>
        <v>349</v>
      </c>
      <c r="F31" s="85">
        <f>SUM(F32:F42)</f>
        <v>698</v>
      </c>
      <c r="G31" s="225">
        <f>SUM(G32:G42)</f>
        <v>402</v>
      </c>
      <c r="H31" s="87">
        <f>H32+H33+H34+H35+H36+H37+H38+H39+H40+H42</f>
        <v>244</v>
      </c>
      <c r="I31" s="88">
        <f>I32+I33+I34+I35+I36+I37+I38+I39+I40+I42</f>
        <v>40</v>
      </c>
      <c r="J31" s="86">
        <f aca="true" t="shared" si="5" ref="J31:O31">SUM(J32:J42)</f>
        <v>360</v>
      </c>
      <c r="K31" s="87">
        <f t="shared" si="5"/>
        <v>270</v>
      </c>
      <c r="L31" s="87">
        <f t="shared" si="5"/>
        <v>48</v>
      </c>
      <c r="M31" s="358">
        <f t="shared" si="5"/>
        <v>20</v>
      </c>
      <c r="N31" s="225">
        <f t="shared" si="5"/>
        <v>702</v>
      </c>
      <c r="O31" s="87">
        <f t="shared" si="5"/>
        <v>345</v>
      </c>
    </row>
    <row r="32" spans="1:15" ht="15">
      <c r="A32" s="103" t="s">
        <v>77</v>
      </c>
      <c r="B32" s="309" t="s">
        <v>78</v>
      </c>
      <c r="C32" s="113" t="s">
        <v>179</v>
      </c>
      <c r="D32" s="104">
        <f>F32*1.5</f>
        <v>120</v>
      </c>
      <c r="E32" s="113">
        <f t="shared" si="1"/>
        <v>40</v>
      </c>
      <c r="F32" s="90">
        <f aca="true" t="shared" si="6" ref="F32:F42">SUM(J32:M32)</f>
        <v>80</v>
      </c>
      <c r="G32" s="226">
        <f>F32-H32-I32</f>
        <v>20</v>
      </c>
      <c r="H32" s="92">
        <v>40</v>
      </c>
      <c r="I32" s="93">
        <v>20</v>
      </c>
      <c r="J32" s="91">
        <v>80</v>
      </c>
      <c r="K32" s="92"/>
      <c r="L32" s="92"/>
      <c r="M32" s="359"/>
      <c r="N32" s="226">
        <v>85</v>
      </c>
      <c r="O32" s="92">
        <v>35</v>
      </c>
    </row>
    <row r="33" spans="1:15" ht="15">
      <c r="A33" s="69" t="s">
        <v>79</v>
      </c>
      <c r="B33" s="310" t="s">
        <v>80</v>
      </c>
      <c r="C33" s="73" t="s">
        <v>178</v>
      </c>
      <c r="D33" s="77">
        <f aca="true" t="shared" si="7" ref="D33:D42">F33*1.5</f>
        <v>75</v>
      </c>
      <c r="E33" s="74">
        <f t="shared" si="1"/>
        <v>25</v>
      </c>
      <c r="F33" s="73">
        <f t="shared" si="6"/>
        <v>50</v>
      </c>
      <c r="G33" s="221">
        <f aca="true" t="shared" si="8" ref="G33:G42">F33-H33-I33</f>
        <v>30</v>
      </c>
      <c r="H33" s="4">
        <v>20</v>
      </c>
      <c r="I33" s="82"/>
      <c r="J33" s="80">
        <v>50</v>
      </c>
      <c r="K33" s="4"/>
      <c r="L33" s="4"/>
      <c r="M33" s="360"/>
      <c r="N33" s="221">
        <v>51</v>
      </c>
      <c r="O33" s="4">
        <v>24</v>
      </c>
    </row>
    <row r="34" spans="1:15" ht="15">
      <c r="A34" s="69" t="s">
        <v>81</v>
      </c>
      <c r="B34" s="310" t="s">
        <v>101</v>
      </c>
      <c r="C34" s="73" t="s">
        <v>179</v>
      </c>
      <c r="D34" s="77">
        <f t="shared" si="7"/>
        <v>114</v>
      </c>
      <c r="E34" s="74">
        <f t="shared" si="1"/>
        <v>38</v>
      </c>
      <c r="F34" s="73">
        <f t="shared" si="6"/>
        <v>76</v>
      </c>
      <c r="G34" s="221">
        <f t="shared" si="8"/>
        <v>52</v>
      </c>
      <c r="H34" s="4">
        <v>24</v>
      </c>
      <c r="I34" s="82"/>
      <c r="J34" s="80">
        <v>76</v>
      </c>
      <c r="K34" s="4"/>
      <c r="L34" s="4"/>
      <c r="M34" s="360"/>
      <c r="N34" s="221">
        <v>72</v>
      </c>
      <c r="O34" s="4">
        <v>42</v>
      </c>
    </row>
    <row r="35" spans="1:15" ht="15">
      <c r="A35" s="69" t="s">
        <v>82</v>
      </c>
      <c r="B35" s="310" t="s">
        <v>83</v>
      </c>
      <c r="C35" s="73" t="s">
        <v>178</v>
      </c>
      <c r="D35" s="77">
        <f t="shared" si="7"/>
        <v>75</v>
      </c>
      <c r="E35" s="74">
        <f t="shared" si="1"/>
        <v>25</v>
      </c>
      <c r="F35" s="73">
        <f t="shared" si="6"/>
        <v>50</v>
      </c>
      <c r="G35" s="221">
        <f t="shared" si="8"/>
        <v>32</v>
      </c>
      <c r="H35" s="4">
        <v>18</v>
      </c>
      <c r="I35" s="82"/>
      <c r="J35" s="80"/>
      <c r="K35" s="4">
        <v>50</v>
      </c>
      <c r="L35" s="4"/>
      <c r="M35" s="360"/>
      <c r="N35" s="221">
        <v>51</v>
      </c>
      <c r="O35" s="4">
        <v>24</v>
      </c>
    </row>
    <row r="36" spans="1:15" ht="16.5" customHeight="1">
      <c r="A36" s="69" t="s">
        <v>84</v>
      </c>
      <c r="B36" s="311" t="s">
        <v>102</v>
      </c>
      <c r="C36" s="73" t="s">
        <v>179</v>
      </c>
      <c r="D36" s="77">
        <f t="shared" si="7"/>
        <v>108</v>
      </c>
      <c r="E36" s="74">
        <f t="shared" si="1"/>
        <v>36</v>
      </c>
      <c r="F36" s="73">
        <f t="shared" si="6"/>
        <v>72</v>
      </c>
      <c r="G36" s="221">
        <f t="shared" si="8"/>
        <v>56</v>
      </c>
      <c r="H36" s="4">
        <v>16</v>
      </c>
      <c r="I36" s="82"/>
      <c r="J36" s="80"/>
      <c r="K36" s="4">
        <v>72</v>
      </c>
      <c r="L36" s="4"/>
      <c r="M36" s="360"/>
      <c r="N36" s="221">
        <v>51</v>
      </c>
      <c r="O36" s="4">
        <v>57</v>
      </c>
    </row>
    <row r="37" spans="1:15" ht="15">
      <c r="A37" s="69" t="s">
        <v>85</v>
      </c>
      <c r="B37" s="310" t="s">
        <v>86</v>
      </c>
      <c r="C37" s="73" t="s">
        <v>179</v>
      </c>
      <c r="D37" s="77">
        <f t="shared" si="7"/>
        <v>150</v>
      </c>
      <c r="E37" s="74">
        <f t="shared" si="1"/>
        <v>50</v>
      </c>
      <c r="F37" s="73">
        <f t="shared" si="6"/>
        <v>100</v>
      </c>
      <c r="G37" s="221">
        <f t="shared" si="8"/>
        <v>40</v>
      </c>
      <c r="H37" s="4">
        <v>40</v>
      </c>
      <c r="I37" s="82">
        <v>20</v>
      </c>
      <c r="J37" s="80"/>
      <c r="K37" s="4">
        <v>100</v>
      </c>
      <c r="L37" s="4"/>
      <c r="M37" s="360"/>
      <c r="N37" s="221">
        <v>88</v>
      </c>
      <c r="O37" s="4">
        <v>62</v>
      </c>
    </row>
    <row r="38" spans="1:15" ht="15">
      <c r="A38" s="69" t="s">
        <v>87</v>
      </c>
      <c r="B38" s="310" t="s">
        <v>163</v>
      </c>
      <c r="C38" s="73" t="s">
        <v>179</v>
      </c>
      <c r="D38" s="77">
        <f t="shared" si="7"/>
        <v>108</v>
      </c>
      <c r="E38" s="74">
        <f t="shared" si="1"/>
        <v>36</v>
      </c>
      <c r="F38" s="73">
        <f t="shared" si="6"/>
        <v>72</v>
      </c>
      <c r="G38" s="221">
        <f t="shared" si="8"/>
        <v>58</v>
      </c>
      <c r="H38" s="4">
        <v>14</v>
      </c>
      <c r="I38" s="82"/>
      <c r="J38" s="80">
        <v>72</v>
      </c>
      <c r="K38" s="4"/>
      <c r="L38" s="4"/>
      <c r="M38" s="360"/>
      <c r="N38" s="221">
        <v>72</v>
      </c>
      <c r="O38" s="4">
        <v>36</v>
      </c>
    </row>
    <row r="39" spans="1:15" ht="15">
      <c r="A39" s="69" t="s">
        <v>88</v>
      </c>
      <c r="B39" s="310" t="s">
        <v>329</v>
      </c>
      <c r="C39" s="73" t="s">
        <v>179</v>
      </c>
      <c r="D39" s="77">
        <f t="shared" si="7"/>
        <v>72</v>
      </c>
      <c r="E39" s="74">
        <f t="shared" si="1"/>
        <v>24</v>
      </c>
      <c r="F39" s="73">
        <f t="shared" si="6"/>
        <v>48</v>
      </c>
      <c r="G39" s="221">
        <f t="shared" si="8"/>
        <v>36</v>
      </c>
      <c r="H39" s="4">
        <v>12</v>
      </c>
      <c r="I39" s="82"/>
      <c r="J39" s="80"/>
      <c r="K39" s="4">
        <v>48</v>
      </c>
      <c r="L39" s="4"/>
      <c r="M39" s="360"/>
      <c r="N39" s="221">
        <v>48</v>
      </c>
      <c r="O39" s="4">
        <v>24</v>
      </c>
    </row>
    <row r="40" spans="1:15" ht="15">
      <c r="A40" s="69" t="s">
        <v>89</v>
      </c>
      <c r="B40" s="310" t="s">
        <v>164</v>
      </c>
      <c r="C40" s="73" t="s">
        <v>178</v>
      </c>
      <c r="D40" s="77">
        <f t="shared" si="7"/>
        <v>69</v>
      </c>
      <c r="E40" s="74">
        <f t="shared" si="1"/>
        <v>23</v>
      </c>
      <c r="F40" s="73">
        <f t="shared" si="6"/>
        <v>46</v>
      </c>
      <c r="G40" s="221">
        <f t="shared" si="8"/>
        <v>34</v>
      </c>
      <c r="H40" s="4">
        <v>12</v>
      </c>
      <c r="I40" s="82"/>
      <c r="J40" s="80">
        <v>46</v>
      </c>
      <c r="K40" s="4"/>
      <c r="L40" s="4"/>
      <c r="M40" s="360"/>
      <c r="N40" s="221">
        <v>46</v>
      </c>
      <c r="O40" s="4">
        <v>23</v>
      </c>
    </row>
    <row r="41" spans="1:15" ht="15">
      <c r="A41" s="69" t="s">
        <v>165</v>
      </c>
      <c r="B41" s="310" t="s">
        <v>167</v>
      </c>
      <c r="C41" s="73" t="s">
        <v>178</v>
      </c>
      <c r="D41" s="77">
        <f>F41*1.5</f>
        <v>54</v>
      </c>
      <c r="E41" s="74">
        <f t="shared" si="1"/>
        <v>18</v>
      </c>
      <c r="F41" s="73">
        <f>SUM(J41:M41)</f>
        <v>36</v>
      </c>
      <c r="G41" s="221">
        <f>F41-H41-I41</f>
        <v>24</v>
      </c>
      <c r="H41" s="4">
        <v>12</v>
      </c>
      <c r="I41" s="82"/>
      <c r="J41" s="80">
        <v>36</v>
      </c>
      <c r="K41" s="4"/>
      <c r="L41" s="4"/>
      <c r="M41" s="360"/>
      <c r="N41" s="221">
        <v>36</v>
      </c>
      <c r="O41" s="4">
        <v>18</v>
      </c>
    </row>
    <row r="42" spans="1:15" ht="15.75" thickBot="1">
      <c r="A42" s="106" t="s">
        <v>166</v>
      </c>
      <c r="B42" s="312" t="s">
        <v>90</v>
      </c>
      <c r="C42" s="255" t="s">
        <v>303</v>
      </c>
      <c r="D42" s="98">
        <f t="shared" si="7"/>
        <v>102</v>
      </c>
      <c r="E42" s="115">
        <f t="shared" si="1"/>
        <v>34</v>
      </c>
      <c r="F42" s="97">
        <f t="shared" si="6"/>
        <v>68</v>
      </c>
      <c r="G42" s="227">
        <f t="shared" si="8"/>
        <v>20</v>
      </c>
      <c r="H42" s="100">
        <v>48</v>
      </c>
      <c r="I42" s="101"/>
      <c r="J42" s="99"/>
      <c r="K42" s="100"/>
      <c r="L42" s="100">
        <v>48</v>
      </c>
      <c r="M42" s="361">
        <v>20</v>
      </c>
      <c r="N42" s="221">
        <v>102</v>
      </c>
      <c r="O42" s="4">
        <v>0</v>
      </c>
    </row>
    <row r="43" spans="1:15" ht="16.5" hidden="1" thickBot="1">
      <c r="A43" s="400"/>
      <c r="B43" s="401" t="s">
        <v>298</v>
      </c>
      <c r="C43" s="376"/>
      <c r="D43" s="331">
        <v>804</v>
      </c>
      <c r="E43" s="377"/>
      <c r="F43" s="376">
        <v>536</v>
      </c>
      <c r="G43" s="379"/>
      <c r="H43" s="276"/>
      <c r="I43" s="277"/>
      <c r="J43" s="380"/>
      <c r="K43" s="276"/>
      <c r="L43" s="276"/>
      <c r="M43" s="355"/>
      <c r="N43" s="379">
        <v>804</v>
      </c>
      <c r="O43" s="281"/>
    </row>
    <row r="44" spans="1:15" s="35" customFormat="1" ht="18.75" customHeight="1" thickBot="1">
      <c r="A44" s="105" t="s">
        <v>91</v>
      </c>
      <c r="B44" s="399" t="s">
        <v>92</v>
      </c>
      <c r="C44" s="102" t="s">
        <v>308</v>
      </c>
      <c r="D44" s="95">
        <f>D45+D48+D51+D54+D57</f>
        <v>1350</v>
      </c>
      <c r="E44" s="95">
        <f aca="true" t="shared" si="9" ref="E44:K44">E45+E48+E51+E54+E57</f>
        <v>450</v>
      </c>
      <c r="F44" s="95">
        <f t="shared" si="9"/>
        <v>900</v>
      </c>
      <c r="G44" s="356">
        <f t="shared" si="9"/>
        <v>464</v>
      </c>
      <c r="H44" s="298">
        <f t="shared" si="9"/>
        <v>436</v>
      </c>
      <c r="I44" s="337">
        <f t="shared" si="9"/>
        <v>0</v>
      </c>
      <c r="J44" s="356">
        <f t="shared" si="9"/>
        <v>0</v>
      </c>
      <c r="K44" s="298">
        <f t="shared" si="9"/>
        <v>268</v>
      </c>
      <c r="L44" s="298">
        <f>L45+L48+L51+L54+L57</f>
        <v>460</v>
      </c>
      <c r="M44" s="299">
        <f>M45+M48+M51+M54+M57</f>
        <v>172</v>
      </c>
      <c r="N44" s="341">
        <f>N45+N48+N51</f>
        <v>804</v>
      </c>
      <c r="O44" s="88">
        <f>O45+O48+O51+O54+O57</f>
        <v>546</v>
      </c>
    </row>
    <row r="45" spans="1:15" ht="15.75">
      <c r="A45" s="239" t="s">
        <v>93</v>
      </c>
      <c r="B45" s="313" t="s">
        <v>168</v>
      </c>
      <c r="C45" s="240" t="s">
        <v>180</v>
      </c>
      <c r="D45" s="241">
        <f aca="true" t="shared" si="10" ref="D45:D52">F45*1.5</f>
        <v>285</v>
      </c>
      <c r="E45" s="249">
        <f t="shared" si="1"/>
        <v>95</v>
      </c>
      <c r="F45" s="242">
        <f>F46</f>
        <v>190</v>
      </c>
      <c r="G45" s="243">
        <f>F45-H45</f>
        <v>70</v>
      </c>
      <c r="H45" s="244">
        <f>H46</f>
        <v>120</v>
      </c>
      <c r="I45" s="245"/>
      <c r="J45" s="246"/>
      <c r="K45" s="244">
        <f>K46</f>
        <v>190</v>
      </c>
      <c r="L45" s="244"/>
      <c r="M45" s="362"/>
      <c r="N45" s="221">
        <f>N46</f>
        <v>250</v>
      </c>
      <c r="O45" s="4">
        <f>O46</f>
        <v>35</v>
      </c>
    </row>
    <row r="46" spans="1:15" ht="15">
      <c r="A46" s="69" t="s">
        <v>94</v>
      </c>
      <c r="B46" s="311" t="s">
        <v>169</v>
      </c>
      <c r="C46" s="238" t="s">
        <v>178</v>
      </c>
      <c r="D46" s="78">
        <f t="shared" si="10"/>
        <v>285</v>
      </c>
      <c r="E46" s="74">
        <f t="shared" si="1"/>
        <v>95</v>
      </c>
      <c r="F46" s="73">
        <f>SUM(J46:M46)</f>
        <v>190</v>
      </c>
      <c r="G46" s="221">
        <f aca="true" t="shared" si="11" ref="G46:G52">F46-H46</f>
        <v>70</v>
      </c>
      <c r="H46" s="4">
        <v>120</v>
      </c>
      <c r="I46" s="82"/>
      <c r="J46" s="80"/>
      <c r="K46" s="4">
        <v>190</v>
      </c>
      <c r="L46" s="4"/>
      <c r="M46" s="360"/>
      <c r="N46" s="221">
        <v>250</v>
      </c>
      <c r="O46" s="4">
        <v>35</v>
      </c>
    </row>
    <row r="47" spans="1:15" s="35" customFormat="1" ht="15.75">
      <c r="A47" s="71" t="s">
        <v>126</v>
      </c>
      <c r="B47" s="314" t="s">
        <v>127</v>
      </c>
      <c r="C47" s="75" t="s">
        <v>177</v>
      </c>
      <c r="D47" s="79"/>
      <c r="E47" s="407">
        <f t="shared" si="1"/>
        <v>0</v>
      </c>
      <c r="F47" s="235"/>
      <c r="G47" s="228"/>
      <c r="H47" s="36"/>
      <c r="I47" s="83"/>
      <c r="J47" s="81"/>
      <c r="K47" s="36">
        <v>108</v>
      </c>
      <c r="L47" s="36"/>
      <c r="M47" s="363"/>
      <c r="N47" s="344"/>
      <c r="O47" s="282"/>
    </row>
    <row r="48" spans="1:15" ht="15.75">
      <c r="A48" s="247" t="s">
        <v>95</v>
      </c>
      <c r="B48" s="315" t="s">
        <v>170</v>
      </c>
      <c r="C48" s="248" t="s">
        <v>180</v>
      </c>
      <c r="D48" s="249">
        <f>D49</f>
        <v>348</v>
      </c>
      <c r="E48" s="249">
        <f t="shared" si="1"/>
        <v>116</v>
      </c>
      <c r="F48" s="249">
        <f>F49</f>
        <v>232</v>
      </c>
      <c r="G48" s="250">
        <f aca="true" t="shared" si="12" ref="G48:O48">G49</f>
        <v>134</v>
      </c>
      <c r="H48" s="251">
        <f t="shared" si="12"/>
        <v>98</v>
      </c>
      <c r="I48" s="252"/>
      <c r="J48" s="253"/>
      <c r="K48" s="251"/>
      <c r="L48" s="251">
        <f t="shared" si="12"/>
        <v>188</v>
      </c>
      <c r="M48" s="364">
        <f t="shared" si="12"/>
        <v>44</v>
      </c>
      <c r="N48" s="345">
        <f t="shared" si="12"/>
        <v>303</v>
      </c>
      <c r="O48" s="252">
        <f t="shared" si="12"/>
        <v>45</v>
      </c>
    </row>
    <row r="49" spans="1:15" ht="15">
      <c r="A49" s="69" t="s">
        <v>96</v>
      </c>
      <c r="B49" s="311" t="s">
        <v>171</v>
      </c>
      <c r="C49" s="238" t="s">
        <v>281</v>
      </c>
      <c r="D49" s="78">
        <f t="shared" si="10"/>
        <v>348</v>
      </c>
      <c r="E49" s="74">
        <f t="shared" si="1"/>
        <v>116</v>
      </c>
      <c r="F49" s="73">
        <v>232</v>
      </c>
      <c r="G49" s="221">
        <f t="shared" si="11"/>
        <v>134</v>
      </c>
      <c r="H49" s="4">
        <v>98</v>
      </c>
      <c r="I49" s="82"/>
      <c r="J49" s="80"/>
      <c r="K49" s="4"/>
      <c r="L49" s="4">
        <v>188</v>
      </c>
      <c r="M49" s="360">
        <v>44</v>
      </c>
      <c r="N49" s="221">
        <v>303</v>
      </c>
      <c r="O49" s="4">
        <v>45</v>
      </c>
    </row>
    <row r="50" spans="1:15" s="35" customFormat="1" ht="15.75">
      <c r="A50" s="72" t="s">
        <v>129</v>
      </c>
      <c r="B50" s="316" t="s">
        <v>128</v>
      </c>
      <c r="C50" s="76" t="s">
        <v>304</v>
      </c>
      <c r="D50" s="76"/>
      <c r="E50" s="406">
        <f t="shared" si="1"/>
        <v>0</v>
      </c>
      <c r="F50" s="76"/>
      <c r="G50" s="229"/>
      <c r="H50" s="38"/>
      <c r="I50" s="84"/>
      <c r="J50" s="420"/>
      <c r="K50" s="37"/>
      <c r="L50" s="38"/>
      <c r="M50" s="365">
        <v>108</v>
      </c>
      <c r="N50" s="346"/>
      <c r="O50" s="283"/>
    </row>
    <row r="51" spans="1:15" ht="31.5">
      <c r="A51" s="247" t="s">
        <v>97</v>
      </c>
      <c r="B51" s="315" t="s">
        <v>104</v>
      </c>
      <c r="C51" s="248" t="s">
        <v>180</v>
      </c>
      <c r="D51" s="254">
        <f t="shared" si="10"/>
        <v>285</v>
      </c>
      <c r="E51" s="249">
        <f t="shared" si="1"/>
        <v>95</v>
      </c>
      <c r="F51" s="249">
        <f>F52</f>
        <v>190</v>
      </c>
      <c r="G51" s="250">
        <f t="shared" si="11"/>
        <v>92</v>
      </c>
      <c r="H51" s="251">
        <f>H52</f>
        <v>98</v>
      </c>
      <c r="I51" s="252"/>
      <c r="J51" s="253"/>
      <c r="K51" s="251">
        <f>K52</f>
        <v>78</v>
      </c>
      <c r="L51" s="251">
        <f>L52</f>
        <v>82</v>
      </c>
      <c r="M51" s="364">
        <f>M52</f>
        <v>30</v>
      </c>
      <c r="N51" s="345">
        <f>N52</f>
        <v>251</v>
      </c>
      <c r="O51" s="252">
        <f>O52</f>
        <v>34</v>
      </c>
    </row>
    <row r="52" spans="1:15" ht="30">
      <c r="A52" s="69" t="s">
        <v>98</v>
      </c>
      <c r="B52" s="311" t="s">
        <v>105</v>
      </c>
      <c r="C52" s="238" t="s">
        <v>281</v>
      </c>
      <c r="D52" s="74">
        <f t="shared" si="10"/>
        <v>285</v>
      </c>
      <c r="E52" s="74">
        <f t="shared" si="1"/>
        <v>95</v>
      </c>
      <c r="F52" s="73">
        <f>SUM(J52:M52)</f>
        <v>190</v>
      </c>
      <c r="G52" s="221">
        <f t="shared" si="11"/>
        <v>92</v>
      </c>
      <c r="H52" s="4">
        <v>98</v>
      </c>
      <c r="I52" s="82"/>
      <c r="J52" s="80"/>
      <c r="K52" s="4">
        <v>78</v>
      </c>
      <c r="L52" s="4">
        <v>82</v>
      </c>
      <c r="M52" s="360">
        <v>30</v>
      </c>
      <c r="N52" s="221">
        <v>251</v>
      </c>
      <c r="O52" s="4">
        <v>34</v>
      </c>
    </row>
    <row r="53" spans="1:15" ht="15">
      <c r="A53" s="72" t="s">
        <v>277</v>
      </c>
      <c r="B53" s="316" t="s">
        <v>128</v>
      </c>
      <c r="C53" s="287" t="s">
        <v>306</v>
      </c>
      <c r="D53" s="76"/>
      <c r="E53" s="406">
        <f t="shared" si="1"/>
        <v>0</v>
      </c>
      <c r="F53" s="76"/>
      <c r="G53" s="229"/>
      <c r="H53" s="38"/>
      <c r="I53" s="84"/>
      <c r="J53" s="420"/>
      <c r="K53" s="37"/>
      <c r="L53" s="38"/>
      <c r="M53" s="365">
        <v>72</v>
      </c>
      <c r="N53" s="347"/>
      <c r="O53" s="284"/>
    </row>
    <row r="54" spans="1:15" ht="31.5">
      <c r="A54" s="239" t="s">
        <v>186</v>
      </c>
      <c r="B54" s="313" t="s">
        <v>173</v>
      </c>
      <c r="C54" s="289" t="s">
        <v>307</v>
      </c>
      <c r="D54" s="242">
        <f>F54*1.5</f>
        <v>135</v>
      </c>
      <c r="E54" s="242">
        <f>D54-F54</f>
        <v>45</v>
      </c>
      <c r="F54" s="242">
        <f>SUM(F55:F55)</f>
        <v>90</v>
      </c>
      <c r="G54" s="243">
        <f>F54-H54</f>
        <v>60</v>
      </c>
      <c r="H54" s="244">
        <f>SUM(H55:H55)</f>
        <v>30</v>
      </c>
      <c r="I54" s="245"/>
      <c r="J54" s="246"/>
      <c r="K54" s="244"/>
      <c r="L54" s="244">
        <f>L55</f>
        <v>90</v>
      </c>
      <c r="M54" s="362"/>
      <c r="N54" s="226">
        <f>N55</f>
        <v>0</v>
      </c>
      <c r="O54" s="92">
        <f>O55</f>
        <v>135</v>
      </c>
    </row>
    <row r="55" spans="1:15" ht="15">
      <c r="A55" s="69" t="s">
        <v>187</v>
      </c>
      <c r="B55" s="311" t="s">
        <v>173</v>
      </c>
      <c r="C55" s="90" t="s">
        <v>178</v>
      </c>
      <c r="D55" s="74">
        <f>F55*1.5</f>
        <v>135</v>
      </c>
      <c r="E55" s="74">
        <f t="shared" si="1"/>
        <v>45</v>
      </c>
      <c r="F55" s="73">
        <f>SUM(J55:M55)</f>
        <v>90</v>
      </c>
      <c r="G55" s="221">
        <f>F55-H55</f>
        <v>60</v>
      </c>
      <c r="H55" s="4">
        <v>30</v>
      </c>
      <c r="I55" s="82"/>
      <c r="J55" s="80"/>
      <c r="K55" s="4"/>
      <c r="L55" s="4">
        <v>90</v>
      </c>
      <c r="M55" s="360"/>
      <c r="N55" s="221">
        <v>0</v>
      </c>
      <c r="O55" s="4">
        <v>135</v>
      </c>
    </row>
    <row r="56" spans="1:15" s="35" customFormat="1" ht="15.75">
      <c r="A56" s="107" t="s">
        <v>278</v>
      </c>
      <c r="B56" s="317" t="s">
        <v>128</v>
      </c>
      <c r="C56" s="108" t="s">
        <v>306</v>
      </c>
      <c r="D56" s="109"/>
      <c r="E56" s="406">
        <f t="shared" si="1"/>
        <v>0</v>
      </c>
      <c r="F56" s="109"/>
      <c r="G56" s="230"/>
      <c r="H56" s="110"/>
      <c r="I56" s="111"/>
      <c r="J56" s="421"/>
      <c r="K56" s="112"/>
      <c r="L56" s="110"/>
      <c r="M56" s="366">
        <v>36</v>
      </c>
      <c r="N56" s="346"/>
      <c r="O56" s="283"/>
    </row>
    <row r="57" spans="1:15" ht="15.75">
      <c r="A57" s="247" t="s">
        <v>284</v>
      </c>
      <c r="B57" s="315" t="s">
        <v>172</v>
      </c>
      <c r="C57" s="288" t="s">
        <v>307</v>
      </c>
      <c r="D57" s="249">
        <f>F57*1.5</f>
        <v>297</v>
      </c>
      <c r="E57" s="249">
        <f>D57-F57</f>
        <v>99</v>
      </c>
      <c r="F57" s="249">
        <f>SUM(F58:F58)</f>
        <v>198</v>
      </c>
      <c r="G57" s="250">
        <f>F57-H57</f>
        <v>108</v>
      </c>
      <c r="H57" s="251">
        <f>SUM(H58:H58)</f>
        <v>90</v>
      </c>
      <c r="I57" s="252"/>
      <c r="J57" s="253"/>
      <c r="K57" s="251"/>
      <c r="L57" s="251">
        <f>L58</f>
        <v>100</v>
      </c>
      <c r="M57" s="364">
        <f>M58</f>
        <v>98</v>
      </c>
      <c r="N57" s="345">
        <f>N58</f>
        <v>0</v>
      </c>
      <c r="O57" s="252">
        <f>O58</f>
        <v>297</v>
      </c>
    </row>
    <row r="58" spans="1:15" ht="15">
      <c r="A58" s="106" t="s">
        <v>188</v>
      </c>
      <c r="B58" s="318" t="s">
        <v>172</v>
      </c>
      <c r="C58" s="255" t="s">
        <v>281</v>
      </c>
      <c r="D58" s="115">
        <f>F58*1.5</f>
        <v>297</v>
      </c>
      <c r="E58" s="115">
        <f t="shared" si="1"/>
        <v>99</v>
      </c>
      <c r="F58" s="97">
        <f>SUM(J58:M58)</f>
        <v>198</v>
      </c>
      <c r="G58" s="227">
        <f>F58-H58</f>
        <v>108</v>
      </c>
      <c r="H58" s="100">
        <v>90</v>
      </c>
      <c r="I58" s="101"/>
      <c r="J58" s="99"/>
      <c r="K58" s="100"/>
      <c r="L58" s="100">
        <v>100</v>
      </c>
      <c r="M58" s="361">
        <v>98</v>
      </c>
      <c r="N58" s="221"/>
      <c r="O58" s="4">
        <v>297</v>
      </c>
    </row>
    <row r="59" spans="1:15" ht="15.75" thickBot="1">
      <c r="A59" s="107" t="s">
        <v>285</v>
      </c>
      <c r="B59" s="317" t="s">
        <v>128</v>
      </c>
      <c r="C59" s="108" t="s">
        <v>304</v>
      </c>
      <c r="D59" s="109"/>
      <c r="E59" s="405"/>
      <c r="F59" s="109"/>
      <c r="G59" s="230"/>
      <c r="H59" s="110"/>
      <c r="I59" s="111"/>
      <c r="J59" s="421"/>
      <c r="K59" s="112"/>
      <c r="L59" s="110"/>
      <c r="M59" s="366">
        <v>36</v>
      </c>
      <c r="N59" s="347"/>
      <c r="O59" s="284"/>
    </row>
    <row r="60" spans="1:15" s="35" customFormat="1" ht="16.5" thickBot="1">
      <c r="A60" s="116" t="s">
        <v>114</v>
      </c>
      <c r="B60" s="319" t="s">
        <v>122</v>
      </c>
      <c r="C60" s="85"/>
      <c r="D60" s="114"/>
      <c r="E60" s="114"/>
      <c r="F60" s="114"/>
      <c r="G60" s="231"/>
      <c r="H60" s="118"/>
      <c r="I60" s="119"/>
      <c r="J60" s="117"/>
      <c r="K60" s="118"/>
      <c r="L60" s="118"/>
      <c r="M60" s="367" t="s">
        <v>124</v>
      </c>
      <c r="N60" s="250"/>
      <c r="O60" s="251"/>
    </row>
    <row r="61" spans="1:15" ht="16.5" thickBot="1">
      <c r="A61" s="408" t="s">
        <v>123</v>
      </c>
      <c r="B61" s="320" t="s">
        <v>273</v>
      </c>
      <c r="C61" s="290"/>
      <c r="D61" s="291"/>
      <c r="E61" s="291"/>
      <c r="F61" s="291"/>
      <c r="G61" s="292"/>
      <c r="H61" s="293"/>
      <c r="I61" s="294"/>
      <c r="J61" s="295"/>
      <c r="K61" s="293"/>
      <c r="L61" s="293"/>
      <c r="M61" s="368" t="s">
        <v>125</v>
      </c>
      <c r="N61" s="227"/>
      <c r="O61" s="100"/>
    </row>
    <row r="62" spans="1:15" ht="16.5" thickBot="1">
      <c r="A62" s="116"/>
      <c r="B62" s="319" t="s">
        <v>311</v>
      </c>
      <c r="C62" s="85"/>
      <c r="D62" s="114">
        <v>200</v>
      </c>
      <c r="E62" s="114"/>
      <c r="F62" s="114"/>
      <c r="G62" s="231"/>
      <c r="H62" s="118"/>
      <c r="I62" s="119"/>
      <c r="J62" s="117">
        <v>40</v>
      </c>
      <c r="K62" s="118">
        <v>60</v>
      </c>
      <c r="L62" s="118">
        <v>70</v>
      </c>
      <c r="M62" s="367">
        <v>30</v>
      </c>
      <c r="N62" s="410"/>
      <c r="O62" s="411"/>
    </row>
    <row r="63" spans="1:15" ht="15" customHeight="1" thickBot="1">
      <c r="A63" s="297"/>
      <c r="B63" s="412" t="s">
        <v>312</v>
      </c>
      <c r="C63" s="102" t="s">
        <v>310</v>
      </c>
      <c r="D63" s="325">
        <f>D15</f>
        <v>3186</v>
      </c>
      <c r="E63" s="325">
        <f aca="true" t="shared" si="13" ref="E63:M63">E15</f>
        <v>1062</v>
      </c>
      <c r="F63" s="325">
        <f t="shared" si="13"/>
        <v>2124</v>
      </c>
      <c r="G63" s="258">
        <f t="shared" si="13"/>
        <v>1080</v>
      </c>
      <c r="H63" s="413">
        <f t="shared" si="13"/>
        <v>992</v>
      </c>
      <c r="I63" s="419">
        <f t="shared" si="13"/>
        <v>40</v>
      </c>
      <c r="J63" s="258">
        <f t="shared" si="13"/>
        <v>576</v>
      </c>
      <c r="K63" s="413">
        <f t="shared" si="13"/>
        <v>720</v>
      </c>
      <c r="L63" s="413">
        <f t="shared" si="13"/>
        <v>612</v>
      </c>
      <c r="M63" s="414">
        <f t="shared" si="13"/>
        <v>216</v>
      </c>
      <c r="N63" s="415"/>
      <c r="O63" s="416"/>
    </row>
    <row r="64" spans="1:15" ht="15">
      <c r="A64" s="516" t="s">
        <v>319</v>
      </c>
      <c r="B64" s="517"/>
      <c r="C64" s="517"/>
      <c r="D64" s="518"/>
      <c r="E64" s="259"/>
      <c r="F64" s="513" t="s">
        <v>26</v>
      </c>
      <c r="G64" s="551" t="s">
        <v>111</v>
      </c>
      <c r="H64" s="552"/>
      <c r="I64" s="553"/>
      <c r="J64" s="257">
        <f>J15</f>
        <v>576</v>
      </c>
      <c r="K64" s="348">
        <f>K15</f>
        <v>720</v>
      </c>
      <c r="L64" s="348">
        <f>L15</f>
        <v>612</v>
      </c>
      <c r="M64" s="409">
        <f>M15</f>
        <v>216</v>
      </c>
      <c r="N64" s="348"/>
      <c r="O64" s="92"/>
    </row>
    <row r="65" spans="1:15" ht="15">
      <c r="A65" s="519"/>
      <c r="B65" s="520"/>
      <c r="C65" s="520"/>
      <c r="D65" s="518"/>
      <c r="E65" s="259"/>
      <c r="F65" s="513"/>
      <c r="G65" s="503" t="s">
        <v>112</v>
      </c>
      <c r="H65" s="504"/>
      <c r="I65" s="505"/>
      <c r="J65" s="80">
        <f>J47</f>
        <v>0</v>
      </c>
      <c r="K65" s="4">
        <f>K47</f>
        <v>108</v>
      </c>
      <c r="L65" s="4">
        <f>L47</f>
        <v>0</v>
      </c>
      <c r="M65" s="360">
        <f>M47</f>
        <v>0</v>
      </c>
      <c r="N65" s="348"/>
      <c r="O65" s="4"/>
    </row>
    <row r="66" spans="1:15" ht="17.25" customHeight="1">
      <c r="A66" s="519"/>
      <c r="B66" s="520"/>
      <c r="C66" s="520"/>
      <c r="D66" s="518"/>
      <c r="E66" s="259"/>
      <c r="F66" s="513"/>
      <c r="G66" s="554" t="s">
        <v>274</v>
      </c>
      <c r="H66" s="555"/>
      <c r="I66" s="555"/>
      <c r="J66" s="80">
        <f>J50+J53+J56+J59</f>
        <v>0</v>
      </c>
      <c r="K66" s="221">
        <f>K50+K53+K56+K59</f>
        <v>0</v>
      </c>
      <c r="L66" s="221">
        <f>L50+L53+L56+L59</f>
        <v>0</v>
      </c>
      <c r="M66" s="369">
        <f>M50+M53+M56+M59</f>
        <v>252</v>
      </c>
      <c r="N66" s="348"/>
      <c r="O66" s="4"/>
    </row>
    <row r="67" spans="1:15" ht="15">
      <c r="A67" s="519"/>
      <c r="B67" s="520"/>
      <c r="C67" s="520"/>
      <c r="D67" s="518"/>
      <c r="E67" s="259"/>
      <c r="F67" s="513"/>
      <c r="G67" s="503" t="s">
        <v>275</v>
      </c>
      <c r="H67" s="504"/>
      <c r="I67" s="505"/>
      <c r="J67" s="80">
        <v>0</v>
      </c>
      <c r="K67" s="6">
        <v>0</v>
      </c>
      <c r="L67" s="6">
        <v>0</v>
      </c>
      <c r="M67" s="370">
        <v>144</v>
      </c>
      <c r="N67" s="348"/>
      <c r="O67" s="4"/>
    </row>
    <row r="68" spans="1:15" ht="15">
      <c r="A68" s="519"/>
      <c r="B68" s="520"/>
      <c r="C68" s="520"/>
      <c r="D68" s="518"/>
      <c r="E68" s="259"/>
      <c r="F68" s="513"/>
      <c r="G68" s="503" t="s">
        <v>113</v>
      </c>
      <c r="H68" s="504"/>
      <c r="I68" s="505"/>
      <c r="J68" s="80">
        <v>4</v>
      </c>
      <c r="K68" s="4">
        <v>4</v>
      </c>
      <c r="L68" s="4">
        <v>0</v>
      </c>
      <c r="M68" s="360">
        <v>4</v>
      </c>
      <c r="N68" s="348"/>
      <c r="O68" s="4"/>
    </row>
    <row r="69" spans="1:15" ht="15">
      <c r="A69" s="519"/>
      <c r="B69" s="520"/>
      <c r="C69" s="520"/>
      <c r="D69" s="518"/>
      <c r="E69" s="259"/>
      <c r="F69" s="513"/>
      <c r="G69" s="503" t="s">
        <v>276</v>
      </c>
      <c r="H69" s="504"/>
      <c r="I69" s="505"/>
      <c r="J69" s="80">
        <v>5</v>
      </c>
      <c r="K69" s="4">
        <v>4</v>
      </c>
      <c r="L69" s="4">
        <v>2</v>
      </c>
      <c r="M69" s="360">
        <v>5</v>
      </c>
      <c r="N69" s="348"/>
      <c r="O69" s="4"/>
    </row>
    <row r="70" spans="1:15" ht="15.75" thickBot="1">
      <c r="A70" s="519"/>
      <c r="B70" s="520"/>
      <c r="C70" s="520"/>
      <c r="D70" s="518"/>
      <c r="E70" s="259"/>
      <c r="F70" s="513"/>
      <c r="G70" s="508" t="s">
        <v>279</v>
      </c>
      <c r="H70" s="509"/>
      <c r="I70" s="510"/>
      <c r="J70" s="371">
        <v>0</v>
      </c>
      <c r="K70" s="372">
        <v>1</v>
      </c>
      <c r="L70" s="372">
        <v>0</v>
      </c>
      <c r="M70" s="373">
        <v>2</v>
      </c>
      <c r="N70" s="348"/>
      <c r="O70" s="4"/>
    </row>
    <row r="72" spans="2:4" ht="15">
      <c r="B72" s="3" t="s">
        <v>141</v>
      </c>
      <c r="C72" s="68">
        <f>(H63+I63+K65+M66+M67)/(F63+K65+M66+M67)*100</f>
        <v>58.44748858447488</v>
      </c>
      <c r="D72" s="5" t="s">
        <v>142</v>
      </c>
    </row>
  </sheetData>
  <sheetProtection/>
  <mergeCells count="27">
    <mergeCell ref="N3:O4"/>
    <mergeCell ref="N5:N10"/>
    <mergeCell ref="O5:O10"/>
    <mergeCell ref="C3:C10"/>
    <mergeCell ref="G67:I67"/>
    <mergeCell ref="G64:I64"/>
    <mergeCell ref="G65:I65"/>
    <mergeCell ref="G66:I66"/>
    <mergeCell ref="G6:G10"/>
    <mergeCell ref="B3:B10"/>
    <mergeCell ref="E4:E10"/>
    <mergeCell ref="F4:I4"/>
    <mergeCell ref="G5:I5"/>
    <mergeCell ref="H6:H10"/>
    <mergeCell ref="J5:K5"/>
    <mergeCell ref="J3:M4"/>
    <mergeCell ref="L5:M5"/>
    <mergeCell ref="G68:I68"/>
    <mergeCell ref="A3:A10"/>
    <mergeCell ref="G70:I70"/>
    <mergeCell ref="D3:I3"/>
    <mergeCell ref="G69:I69"/>
    <mergeCell ref="F64:F70"/>
    <mergeCell ref="F5:F10"/>
    <mergeCell ref="I6:I10"/>
    <mergeCell ref="A64:D70"/>
    <mergeCell ref="D4:D10"/>
  </mergeCells>
  <printOptions horizontalCentered="1" verticalCentered="1"/>
  <pageMargins left="0" right="0" top="0.3937007874015748" bottom="0" header="0.5118110236220472" footer="0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3" sqref="B3:K3"/>
    </sheetView>
  </sheetViews>
  <sheetFormatPr defaultColWidth="8.875" defaultRowHeight="12.75"/>
  <cols>
    <col min="1" max="1" width="3.625" style="209" customWidth="1"/>
    <col min="2" max="2" width="14.125" style="209" customWidth="1"/>
    <col min="3" max="3" width="14.875" style="209" customWidth="1"/>
    <col min="4" max="4" width="9.125" style="209" hidden="1" customWidth="1"/>
    <col min="5" max="5" width="19.75390625" style="209" customWidth="1"/>
    <col min="6" max="6" width="20.125" style="209" customWidth="1"/>
    <col min="7" max="7" width="16.75390625" style="209" customWidth="1"/>
    <col min="8" max="8" width="8.875" style="209" customWidth="1"/>
    <col min="9" max="9" width="12.00390625" style="209" customWidth="1"/>
    <col min="10" max="10" width="34.375" style="209" customWidth="1"/>
    <col min="11" max="11" width="25.00390625" style="209" hidden="1" customWidth="1"/>
    <col min="12" max="16384" width="8.875" style="209" customWidth="1"/>
  </cols>
  <sheetData>
    <row r="1" spans="2:11" ht="15.75">
      <c r="B1" s="564" t="s">
        <v>248</v>
      </c>
      <c r="C1" s="564"/>
      <c r="D1" s="565"/>
      <c r="E1" s="565"/>
      <c r="F1" s="565"/>
      <c r="G1" s="565"/>
      <c r="H1" s="565"/>
      <c r="I1" s="565"/>
      <c r="J1" s="565"/>
      <c r="K1" s="565"/>
    </row>
    <row r="2" spans="1:14" ht="69.75" customHeight="1">
      <c r="A2" s="210">
        <v>1</v>
      </c>
      <c r="B2" s="562" t="s">
        <v>320</v>
      </c>
      <c r="C2" s="562"/>
      <c r="D2" s="563"/>
      <c r="E2" s="563"/>
      <c r="F2" s="563"/>
      <c r="G2" s="563"/>
      <c r="H2" s="563"/>
      <c r="I2" s="563"/>
      <c r="J2" s="563"/>
      <c r="K2" s="563"/>
      <c r="N2" s="211"/>
    </row>
    <row r="3" spans="1:11" ht="30" customHeight="1">
      <c r="A3" s="210">
        <v>2</v>
      </c>
      <c r="B3" s="556" t="s">
        <v>322</v>
      </c>
      <c r="C3" s="556"/>
      <c r="D3" s="557">
        <v>1</v>
      </c>
      <c r="E3" s="557"/>
      <c r="F3" s="557"/>
      <c r="G3" s="557"/>
      <c r="H3" s="557"/>
      <c r="I3" s="557"/>
      <c r="J3" s="557"/>
      <c r="K3" s="557"/>
    </row>
    <row r="4" spans="1:11" ht="29.25" customHeight="1">
      <c r="A4" s="210">
        <v>3</v>
      </c>
      <c r="B4" s="556" t="s">
        <v>249</v>
      </c>
      <c r="C4" s="557"/>
      <c r="D4" s="557"/>
      <c r="E4" s="557"/>
      <c r="F4" s="557"/>
      <c r="G4" s="557"/>
      <c r="H4" s="557"/>
      <c r="I4" s="557"/>
      <c r="J4" s="557"/>
      <c r="K4" s="557"/>
    </row>
    <row r="5" spans="1:11" ht="80.25" customHeight="1">
      <c r="A5" s="210">
        <v>4</v>
      </c>
      <c r="B5" s="559" t="s">
        <v>314</v>
      </c>
      <c r="C5" s="560"/>
      <c r="D5" s="560"/>
      <c r="E5" s="560"/>
      <c r="F5" s="560"/>
      <c r="G5" s="560"/>
      <c r="H5" s="560"/>
      <c r="I5" s="560"/>
      <c r="J5" s="560"/>
      <c r="K5" s="560"/>
    </row>
    <row r="6" spans="1:11" ht="28.5" customHeight="1">
      <c r="A6" s="210">
        <v>5</v>
      </c>
      <c r="B6" s="566" t="s">
        <v>321</v>
      </c>
      <c r="C6" s="556"/>
      <c r="D6" s="557">
        <v>1</v>
      </c>
      <c r="E6" s="557"/>
      <c r="F6" s="557"/>
      <c r="G6" s="557"/>
      <c r="H6" s="557"/>
      <c r="I6" s="557"/>
      <c r="J6" s="557"/>
      <c r="K6" s="557"/>
    </row>
    <row r="7" spans="1:11" ht="28.5" customHeight="1">
      <c r="A7" s="210">
        <v>6</v>
      </c>
      <c r="B7" s="559" t="s">
        <v>250</v>
      </c>
      <c r="C7" s="559"/>
      <c r="D7" s="560">
        <v>1</v>
      </c>
      <c r="E7" s="560"/>
      <c r="F7" s="560"/>
      <c r="G7" s="560"/>
      <c r="H7" s="560"/>
      <c r="I7" s="560"/>
      <c r="J7" s="560"/>
      <c r="K7" s="560"/>
    </row>
    <row r="8" spans="1:11" ht="81" customHeight="1">
      <c r="A8" s="210">
        <v>7</v>
      </c>
      <c r="B8" s="559" t="s">
        <v>287</v>
      </c>
      <c r="C8" s="560"/>
      <c r="D8" s="560"/>
      <c r="E8" s="560"/>
      <c r="F8" s="560"/>
      <c r="G8" s="560"/>
      <c r="H8" s="560"/>
      <c r="I8" s="560"/>
      <c r="J8" s="560"/>
      <c r="K8" s="560"/>
    </row>
    <row r="9" spans="1:11" ht="15" customHeight="1">
      <c r="A9" s="210">
        <v>8</v>
      </c>
      <c r="B9" s="561" t="s">
        <v>251</v>
      </c>
      <c r="C9" s="561"/>
      <c r="D9" s="561"/>
      <c r="E9" s="561"/>
      <c r="F9" s="561"/>
      <c r="G9" s="561"/>
      <c r="H9" s="561"/>
      <c r="I9" s="561"/>
      <c r="J9" s="561"/>
      <c r="K9" s="139"/>
    </row>
    <row r="10" spans="1:11" ht="30" customHeight="1">
      <c r="A10" s="210">
        <v>9</v>
      </c>
      <c r="B10" s="562" t="s">
        <v>315</v>
      </c>
      <c r="C10" s="562"/>
      <c r="D10" s="563">
        <v>1</v>
      </c>
      <c r="E10" s="563"/>
      <c r="F10" s="563"/>
      <c r="G10" s="563"/>
      <c r="H10" s="563"/>
      <c r="I10" s="563"/>
      <c r="J10" s="563"/>
      <c r="K10" s="563"/>
    </row>
    <row r="11" spans="1:11" ht="17.25" customHeight="1">
      <c r="A11" s="210">
        <v>10</v>
      </c>
      <c r="B11" s="556" t="s">
        <v>252</v>
      </c>
      <c r="C11" s="556"/>
      <c r="D11" s="557">
        <v>1</v>
      </c>
      <c r="E11" s="557"/>
      <c r="F11" s="557"/>
      <c r="G11" s="557"/>
      <c r="H11" s="557"/>
      <c r="I11" s="557"/>
      <c r="J11" s="557"/>
      <c r="K11" s="557"/>
    </row>
    <row r="12" spans="1:11" ht="18.75" customHeight="1">
      <c r="A12" s="210">
        <v>11</v>
      </c>
      <c r="B12" s="556" t="s">
        <v>253</v>
      </c>
      <c r="C12" s="556"/>
      <c r="D12" s="557">
        <v>1</v>
      </c>
      <c r="E12" s="557"/>
      <c r="F12" s="557"/>
      <c r="G12" s="557"/>
      <c r="H12" s="557"/>
      <c r="I12" s="557"/>
      <c r="J12" s="557"/>
      <c r="K12" s="557"/>
    </row>
    <row r="13" spans="1:11" ht="17.25" customHeight="1">
      <c r="A13" s="210">
        <v>12</v>
      </c>
      <c r="B13" s="556" t="s">
        <v>100</v>
      </c>
      <c r="C13" s="556"/>
      <c r="D13" s="557">
        <v>1</v>
      </c>
      <c r="E13" s="557"/>
      <c r="F13" s="557"/>
      <c r="G13" s="557"/>
      <c r="H13" s="557"/>
      <c r="I13" s="557"/>
      <c r="J13" s="557"/>
      <c r="K13" s="557"/>
    </row>
    <row r="14" spans="1:10" ht="27" customHeight="1">
      <c r="A14" s="210">
        <v>13</v>
      </c>
      <c r="B14" s="558" t="s">
        <v>184</v>
      </c>
      <c r="C14" s="557"/>
      <c r="D14" s="557"/>
      <c r="E14" s="557"/>
      <c r="F14" s="557"/>
      <c r="G14" s="557"/>
      <c r="H14" s="557"/>
      <c r="I14" s="557"/>
      <c r="J14" s="557"/>
    </row>
    <row r="15" spans="1:10" ht="15.75" customHeight="1">
      <c r="A15" s="210">
        <v>14</v>
      </c>
      <c r="B15" s="558" t="s">
        <v>185</v>
      </c>
      <c r="C15" s="557"/>
      <c r="D15" s="557"/>
      <c r="E15" s="557"/>
      <c r="F15" s="557"/>
      <c r="G15" s="557"/>
      <c r="H15" s="557"/>
      <c r="I15" s="557"/>
      <c r="J15" s="557"/>
    </row>
    <row r="16" spans="2:4" ht="12.75">
      <c r="B16" s="212"/>
      <c r="C16" s="213"/>
      <c r="D16" s="213"/>
    </row>
    <row r="17" spans="2:4" ht="12.75">
      <c r="B17" s="214"/>
      <c r="C17" s="212"/>
      <c r="D17" s="212"/>
    </row>
    <row r="18" spans="2:4" ht="12.75">
      <c r="B18" s="215"/>
      <c r="C18" s="212"/>
      <c r="D18" s="212"/>
    </row>
    <row r="19" spans="2:4" ht="12.75">
      <c r="B19" s="214"/>
      <c r="C19" s="212"/>
      <c r="D19" s="212"/>
    </row>
    <row r="20" spans="2:4" ht="12.75">
      <c r="B20" s="215"/>
      <c r="C20" s="212"/>
      <c r="D20" s="212"/>
    </row>
    <row r="21" spans="2:4" ht="12.75">
      <c r="B21" s="214"/>
      <c r="C21" s="212"/>
      <c r="D21" s="212"/>
    </row>
    <row r="22" spans="2:4" ht="12.75">
      <c r="B22" s="215"/>
      <c r="C22" s="212"/>
      <c r="D22" s="212"/>
    </row>
    <row r="23" spans="2:4" ht="12.75">
      <c r="B23" s="214"/>
      <c r="C23" s="212"/>
      <c r="D23" s="212"/>
    </row>
    <row r="24" spans="2:4" ht="12.75">
      <c r="B24" s="215"/>
      <c r="C24" s="212"/>
      <c r="D24" s="212"/>
    </row>
  </sheetData>
  <sheetProtection/>
  <mergeCells count="15">
    <mergeCell ref="B1:K1"/>
    <mergeCell ref="B2:K2"/>
    <mergeCell ref="B3:K3"/>
    <mergeCell ref="B4:K4"/>
    <mergeCell ref="B5:K5"/>
    <mergeCell ref="B6:K6"/>
    <mergeCell ref="B13:K13"/>
    <mergeCell ref="B14:J14"/>
    <mergeCell ref="B15:J15"/>
    <mergeCell ref="B7:K7"/>
    <mergeCell ref="B8:K8"/>
    <mergeCell ref="B9:J9"/>
    <mergeCell ref="B10:K10"/>
    <mergeCell ref="B11:K11"/>
    <mergeCell ref="B12:K12"/>
  </mergeCells>
  <printOptions/>
  <pageMargins left="0" right="0" top="0.1968503937007874" bottom="0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O34" sqref="O34"/>
    </sheetView>
  </sheetViews>
  <sheetFormatPr defaultColWidth="9.00390625" defaultRowHeight="12.75"/>
  <cols>
    <col min="6" max="6" width="22.125" style="0" customWidth="1"/>
    <col min="7" max="7" width="14.375" style="0" customWidth="1"/>
  </cols>
  <sheetData>
    <row r="2" spans="1:7" ht="15.75">
      <c r="A2" s="570" t="s">
        <v>140</v>
      </c>
      <c r="B2" s="570"/>
      <c r="C2" s="570"/>
      <c r="D2" s="570"/>
      <c r="E2" s="570"/>
      <c r="F2" s="570"/>
      <c r="G2" s="570"/>
    </row>
    <row r="3" spans="1:7" ht="12.75">
      <c r="A3" s="40"/>
      <c r="B3" s="40"/>
      <c r="C3" s="40"/>
      <c r="D3" s="40"/>
      <c r="E3" s="40"/>
      <c r="F3" s="40"/>
      <c r="G3" s="40"/>
    </row>
    <row r="4" spans="1:7" ht="12.75">
      <c r="A4" s="40"/>
      <c r="B4" s="567" t="s">
        <v>132</v>
      </c>
      <c r="C4" s="567"/>
      <c r="D4" s="567"/>
      <c r="E4" s="567"/>
      <c r="F4" s="567"/>
      <c r="G4" s="40"/>
    </row>
    <row r="5" spans="1:7" ht="12.75">
      <c r="A5" s="40">
        <v>1</v>
      </c>
      <c r="B5" s="567" t="s">
        <v>150</v>
      </c>
      <c r="C5" s="567"/>
      <c r="D5" s="567"/>
      <c r="E5" s="567"/>
      <c r="F5" s="567"/>
      <c r="G5" s="40"/>
    </row>
    <row r="6" spans="1:7" ht="12.75">
      <c r="A6" s="40">
        <v>2</v>
      </c>
      <c r="B6" s="567" t="s">
        <v>133</v>
      </c>
      <c r="C6" s="567"/>
      <c r="D6" s="567"/>
      <c r="E6" s="567"/>
      <c r="F6" s="567"/>
      <c r="G6" s="40"/>
    </row>
    <row r="7" spans="1:6" ht="12.75">
      <c r="A7" s="40">
        <v>3</v>
      </c>
      <c r="B7" s="567" t="s">
        <v>288</v>
      </c>
      <c r="C7" s="567"/>
      <c r="D7" s="567"/>
      <c r="E7" s="567"/>
      <c r="F7" s="567"/>
    </row>
    <row r="8" spans="1:6" ht="12.75">
      <c r="A8" s="40">
        <v>4</v>
      </c>
      <c r="B8" s="567" t="s">
        <v>289</v>
      </c>
      <c r="C8" s="567"/>
      <c r="D8" s="567"/>
      <c r="E8" s="567"/>
      <c r="F8" s="567"/>
    </row>
    <row r="9" spans="1:6" ht="12.75">
      <c r="A9" s="40">
        <v>5</v>
      </c>
      <c r="B9" s="567" t="s">
        <v>143</v>
      </c>
      <c r="C9" s="567"/>
      <c r="D9" s="567"/>
      <c r="E9" s="567"/>
      <c r="F9" s="567"/>
    </row>
    <row r="10" spans="1:6" ht="12.75">
      <c r="A10" s="40">
        <v>6</v>
      </c>
      <c r="B10" s="567" t="s">
        <v>144</v>
      </c>
      <c r="C10" s="567"/>
      <c r="D10" s="567"/>
      <c r="E10" s="567"/>
      <c r="F10" s="567"/>
    </row>
    <row r="11" spans="1:6" ht="12.75">
      <c r="A11" s="40">
        <v>7</v>
      </c>
      <c r="B11" s="567" t="s">
        <v>145</v>
      </c>
      <c r="C11" s="567"/>
      <c r="D11" s="567"/>
      <c r="E11" s="567"/>
      <c r="F11" s="567"/>
    </row>
    <row r="12" spans="1:6" ht="12.75">
      <c r="A12" s="40">
        <v>8</v>
      </c>
      <c r="B12" s="567" t="s">
        <v>146</v>
      </c>
      <c r="C12" s="567"/>
      <c r="D12" s="567"/>
      <c r="E12" s="567"/>
      <c r="F12" s="567"/>
    </row>
    <row r="13" spans="1:6" ht="12.75">
      <c r="A13" s="40">
        <v>9</v>
      </c>
      <c r="B13" s="567" t="s">
        <v>147</v>
      </c>
      <c r="C13" s="567"/>
      <c r="D13" s="567"/>
      <c r="E13" s="567"/>
      <c r="F13" s="567"/>
    </row>
    <row r="14" spans="1:6" ht="12.75">
      <c r="A14" s="40">
        <v>10</v>
      </c>
      <c r="B14" s="567" t="s">
        <v>148</v>
      </c>
      <c r="C14" s="567"/>
      <c r="D14" s="567"/>
      <c r="E14" s="567"/>
      <c r="F14" s="567"/>
    </row>
    <row r="15" spans="1:7" ht="12.75">
      <c r="A15" s="40">
        <v>11</v>
      </c>
      <c r="B15" s="567" t="s">
        <v>149</v>
      </c>
      <c r="C15" s="569"/>
      <c r="D15" s="569"/>
      <c r="E15" s="569"/>
      <c r="F15" s="569"/>
      <c r="G15" s="569"/>
    </row>
    <row r="16" spans="1:6" ht="12.75">
      <c r="A16" s="40">
        <v>12</v>
      </c>
      <c r="B16" s="567" t="s">
        <v>151</v>
      </c>
      <c r="C16" s="567"/>
      <c r="D16" s="567"/>
      <c r="E16" s="567"/>
      <c r="F16" s="567"/>
    </row>
    <row r="17" spans="1:7" ht="12.75">
      <c r="A17" s="40">
        <v>13</v>
      </c>
      <c r="B17" s="560" t="s">
        <v>152</v>
      </c>
      <c r="C17" s="560"/>
      <c r="D17" s="560"/>
      <c r="E17" s="560"/>
      <c r="F17" s="560"/>
      <c r="G17" s="560"/>
    </row>
    <row r="18" spans="1:6" ht="12.75">
      <c r="A18" s="40">
        <v>14</v>
      </c>
      <c r="B18" s="567" t="s">
        <v>153</v>
      </c>
      <c r="C18" s="567"/>
      <c r="D18" s="567"/>
      <c r="E18" s="567"/>
      <c r="F18" s="567"/>
    </row>
    <row r="19" spans="1:6" ht="12.75">
      <c r="A19" s="40">
        <v>15</v>
      </c>
      <c r="B19" s="567" t="s">
        <v>154</v>
      </c>
      <c r="C19" s="567"/>
      <c r="D19" s="567"/>
      <c r="E19" s="567"/>
      <c r="F19" s="567"/>
    </row>
    <row r="20" spans="1:7" ht="12.75">
      <c r="A20" s="40">
        <v>16</v>
      </c>
      <c r="B20" s="567" t="s">
        <v>155</v>
      </c>
      <c r="C20" s="569"/>
      <c r="D20" s="569"/>
      <c r="E20" s="569"/>
      <c r="F20" s="569"/>
      <c r="G20" s="569"/>
    </row>
    <row r="21" spans="1:6" ht="12.75">
      <c r="A21" s="40">
        <v>17</v>
      </c>
      <c r="B21" s="567" t="s">
        <v>290</v>
      </c>
      <c r="C21" s="567"/>
      <c r="D21" s="567"/>
      <c r="E21" s="567"/>
      <c r="F21" s="567"/>
    </row>
    <row r="22" spans="1:6" ht="12.75">
      <c r="A22" s="40">
        <v>18</v>
      </c>
      <c r="B22" s="567" t="s">
        <v>291</v>
      </c>
      <c r="C22" s="567"/>
      <c r="D22" s="567"/>
      <c r="E22" s="567"/>
      <c r="F22" s="567"/>
    </row>
    <row r="23" spans="1:7" ht="12.75">
      <c r="A23" s="40">
        <v>19</v>
      </c>
      <c r="B23" s="567" t="s">
        <v>156</v>
      </c>
      <c r="C23" s="569"/>
      <c r="D23" s="569"/>
      <c r="E23" s="569"/>
      <c r="F23" s="569"/>
      <c r="G23" s="569"/>
    </row>
    <row r="24" spans="2:6" ht="12.75">
      <c r="B24" s="567" t="s">
        <v>134</v>
      </c>
      <c r="C24" s="567"/>
      <c r="D24" s="567"/>
      <c r="E24" s="567"/>
      <c r="F24" s="567"/>
    </row>
    <row r="25" spans="1:6" ht="12.75">
      <c r="A25" s="40">
        <v>20</v>
      </c>
      <c r="B25" s="567" t="s">
        <v>292</v>
      </c>
      <c r="C25" s="567"/>
      <c r="D25" s="567"/>
      <c r="E25" s="567"/>
      <c r="F25" s="567"/>
    </row>
    <row r="26" spans="1:6" ht="12.75">
      <c r="A26" s="40">
        <v>21</v>
      </c>
      <c r="B26" s="567" t="s">
        <v>157</v>
      </c>
      <c r="C26" s="567"/>
      <c r="D26" s="567"/>
      <c r="E26" s="567"/>
      <c r="F26" s="567"/>
    </row>
    <row r="27" spans="1:6" ht="12.75">
      <c r="A27" s="40">
        <v>22</v>
      </c>
      <c r="B27" s="41" t="s">
        <v>158</v>
      </c>
      <c r="C27" s="41"/>
      <c r="D27" s="41"/>
      <c r="E27" s="41"/>
      <c r="F27" s="41"/>
    </row>
    <row r="28" spans="1:6" ht="12.75">
      <c r="A28" s="40">
        <v>23</v>
      </c>
      <c r="B28" s="41" t="s">
        <v>159</v>
      </c>
      <c r="C28" s="41"/>
      <c r="D28" s="41"/>
      <c r="E28" s="41"/>
      <c r="F28" s="41"/>
    </row>
    <row r="29" spans="2:6" ht="12.75">
      <c r="B29" s="567" t="s">
        <v>135</v>
      </c>
      <c r="C29" s="567"/>
      <c r="D29" s="567"/>
      <c r="E29" s="567"/>
      <c r="F29" s="567"/>
    </row>
    <row r="30" spans="1:6" ht="12.75">
      <c r="A30" s="40">
        <v>24</v>
      </c>
      <c r="B30" s="567" t="s">
        <v>136</v>
      </c>
      <c r="C30" s="567"/>
      <c r="D30" s="567"/>
      <c r="E30" s="567"/>
      <c r="F30" s="567"/>
    </row>
    <row r="31" spans="1:6" ht="12.75">
      <c r="A31" s="40">
        <v>25</v>
      </c>
      <c r="B31" s="41" t="s">
        <v>293</v>
      </c>
      <c r="C31" s="41"/>
      <c r="D31" s="41"/>
      <c r="E31" s="41"/>
      <c r="F31" s="41"/>
    </row>
    <row r="32" spans="1:6" ht="12.75">
      <c r="A32" s="40">
        <v>26</v>
      </c>
      <c r="B32" s="256" t="s">
        <v>294</v>
      </c>
      <c r="C32" s="256"/>
      <c r="D32" s="256"/>
      <c r="E32" s="256"/>
      <c r="F32" s="256"/>
    </row>
    <row r="33" spans="2:6" ht="12.75">
      <c r="B33" s="568" t="s">
        <v>137</v>
      </c>
      <c r="C33" s="568"/>
      <c r="D33" s="568"/>
      <c r="E33" s="568"/>
      <c r="F33" s="568"/>
    </row>
    <row r="34" spans="1:6" ht="12.75">
      <c r="A34" s="40">
        <v>27</v>
      </c>
      <c r="B34" s="568" t="s">
        <v>138</v>
      </c>
      <c r="C34" s="568"/>
      <c r="D34" s="568"/>
      <c r="E34" s="568"/>
      <c r="F34" s="568"/>
    </row>
    <row r="35" spans="1:6" ht="12.75">
      <c r="A35" s="40">
        <v>28</v>
      </c>
      <c r="B35" s="568" t="s">
        <v>139</v>
      </c>
      <c r="C35" s="568"/>
      <c r="D35" s="568"/>
      <c r="E35" s="568"/>
      <c r="F35" s="568"/>
    </row>
  </sheetData>
  <sheetProtection/>
  <mergeCells count="29">
    <mergeCell ref="A2:G2"/>
    <mergeCell ref="B4:F4"/>
    <mergeCell ref="B5:F5"/>
    <mergeCell ref="B6:F6"/>
    <mergeCell ref="B7:F7"/>
    <mergeCell ref="B8:F8"/>
    <mergeCell ref="B9:F9"/>
    <mergeCell ref="B10:F10"/>
    <mergeCell ref="B11:F11"/>
    <mergeCell ref="B16:F16"/>
    <mergeCell ref="B14:F14"/>
    <mergeCell ref="B12:F12"/>
    <mergeCell ref="B13:F13"/>
    <mergeCell ref="B18:F18"/>
    <mergeCell ref="B21:F21"/>
    <mergeCell ref="B15:G15"/>
    <mergeCell ref="B20:G20"/>
    <mergeCell ref="B23:G23"/>
    <mergeCell ref="B24:F24"/>
    <mergeCell ref="B19:F19"/>
    <mergeCell ref="B22:F22"/>
    <mergeCell ref="B17:G17"/>
    <mergeCell ref="B25:F25"/>
    <mergeCell ref="B26:F26"/>
    <mergeCell ref="B33:F33"/>
    <mergeCell ref="B34:F34"/>
    <mergeCell ref="B35:F35"/>
    <mergeCell ref="B29:F29"/>
    <mergeCell ref="B30:F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25"/>
  <sheetViews>
    <sheetView zoomScalePageLayoutView="0" workbookViewId="0" topLeftCell="A1">
      <selection activeCell="AQ11" sqref="AQ11:AQ12"/>
    </sheetView>
  </sheetViews>
  <sheetFormatPr defaultColWidth="2.75390625" defaultRowHeight="12.75"/>
  <cols>
    <col min="1" max="1" width="3.00390625" style="167" customWidth="1"/>
    <col min="2" max="52" width="2.25390625" style="167" customWidth="1"/>
    <col min="53" max="53" width="2.625" style="167" customWidth="1"/>
    <col min="54" max="54" width="5.25390625" style="167" customWidth="1"/>
    <col min="55" max="55" width="2.75390625" style="167" customWidth="1"/>
    <col min="56" max="56" width="5.00390625" style="167" customWidth="1"/>
    <col min="57" max="57" width="3.25390625" style="167" customWidth="1"/>
    <col min="58" max="58" width="5.125" style="167" customWidth="1"/>
    <col min="59" max="59" width="3.00390625" style="167" customWidth="1"/>
    <col min="60" max="60" width="5.25390625" style="167" customWidth="1"/>
    <col min="61" max="62" width="3.25390625" style="167" customWidth="1"/>
    <col min="63" max="63" width="5.125" style="167" customWidth="1"/>
    <col min="64" max="64" width="5.375" style="167" customWidth="1"/>
    <col min="65" max="65" width="5.75390625" style="167" customWidth="1"/>
    <col min="66" max="66" width="4.00390625" style="167" customWidth="1"/>
    <col min="67" max="67" width="3.25390625" style="167" customWidth="1"/>
    <col min="68" max="68" width="4.00390625" style="167" customWidth="1"/>
    <col min="69" max="127" width="2.75390625" style="167" customWidth="1"/>
    <col min="128" max="132" width="2.75390625" style="168" customWidth="1"/>
    <col min="133" max="16384" width="2.75390625" style="167" customWidth="1"/>
  </cols>
  <sheetData>
    <row r="1" spans="32:132" s="140" customFormat="1" ht="15.75">
      <c r="AF1" s="571" t="s">
        <v>327</v>
      </c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DV1" s="142"/>
      <c r="DW1" s="142"/>
      <c r="DX1" s="142"/>
      <c r="DY1" s="142"/>
      <c r="DZ1" s="142"/>
      <c r="EA1" s="142"/>
      <c r="EB1" s="142"/>
    </row>
    <row r="2" spans="5:132" s="140" customFormat="1" ht="13.5" customHeight="1">
      <c r="E2" s="573" t="s">
        <v>200</v>
      </c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Z2" s="574" t="s">
        <v>202</v>
      </c>
      <c r="AA2" s="574"/>
      <c r="AB2" s="574"/>
      <c r="AC2" s="574"/>
      <c r="AD2" s="574"/>
      <c r="AE2" s="574"/>
      <c r="AF2" s="574"/>
      <c r="AG2" s="575" t="s">
        <v>246</v>
      </c>
      <c r="AH2" s="575"/>
      <c r="AI2" s="575"/>
      <c r="AJ2" s="575"/>
      <c r="AK2" s="575"/>
      <c r="AL2" s="144"/>
      <c r="AM2" s="576" t="s">
        <v>247</v>
      </c>
      <c r="AN2" s="576"/>
      <c r="AO2" s="576"/>
      <c r="AP2" s="576"/>
      <c r="AQ2" s="576"/>
      <c r="AR2" s="576"/>
      <c r="AS2" s="576"/>
      <c r="AT2" s="576"/>
      <c r="AU2" s="576"/>
      <c r="AV2" s="576"/>
      <c r="AW2" s="576"/>
      <c r="AX2" s="576"/>
      <c r="AY2" s="576"/>
      <c r="AZ2" s="576"/>
      <c r="BA2" s="576"/>
      <c r="BB2" s="576"/>
      <c r="BC2" s="576"/>
      <c r="BD2" s="145" t="s">
        <v>174</v>
      </c>
      <c r="BE2" s="146"/>
      <c r="BF2" s="146"/>
      <c r="BG2" s="146"/>
      <c r="BH2" s="577" t="s">
        <v>297</v>
      </c>
      <c r="BI2" s="577"/>
      <c r="BJ2" s="577"/>
      <c r="BK2" s="577"/>
      <c r="BL2" s="577"/>
      <c r="BO2" s="147"/>
      <c r="BP2" s="147"/>
      <c r="DV2" s="142"/>
      <c r="DW2" s="142"/>
      <c r="DX2" s="142"/>
      <c r="DY2" s="142"/>
      <c r="DZ2" s="142"/>
      <c r="EA2" s="142"/>
      <c r="EB2" s="142"/>
    </row>
    <row r="3" spans="5:132" s="140" customFormat="1" ht="23.25" customHeight="1">
      <c r="E3" s="578" t="s">
        <v>203</v>
      </c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148"/>
      <c r="R3" s="148"/>
      <c r="S3" s="149"/>
      <c r="Y3" s="143"/>
      <c r="Z3" s="580" t="s">
        <v>204</v>
      </c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M3" s="581" t="s">
        <v>262</v>
      </c>
      <c r="AN3" s="581"/>
      <c r="AO3" s="581"/>
      <c r="AP3" s="581"/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/>
      <c r="BB3" s="581"/>
      <c r="BC3" s="581"/>
      <c r="BD3" s="150" t="s">
        <v>175</v>
      </c>
      <c r="BE3" s="151"/>
      <c r="BF3" s="151"/>
      <c r="BG3" s="152"/>
      <c r="BH3" s="582" t="s">
        <v>317</v>
      </c>
      <c r="BI3" s="583"/>
      <c r="BJ3" s="583"/>
      <c r="BK3" s="583"/>
      <c r="BL3" s="152"/>
      <c r="DV3" s="142"/>
      <c r="DW3" s="142"/>
      <c r="DX3" s="142"/>
      <c r="DY3" s="142"/>
      <c r="DZ3" s="142"/>
      <c r="EA3" s="142"/>
      <c r="EB3" s="142"/>
    </row>
    <row r="4" spans="5:132" s="140" customFormat="1" ht="13.5"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154"/>
      <c r="S4" s="154"/>
      <c r="T4" s="154"/>
      <c r="U4" s="154"/>
      <c r="V4" s="154"/>
      <c r="W4" s="154"/>
      <c r="X4" s="154"/>
      <c r="Y4" s="154"/>
      <c r="Z4" s="584" t="s">
        <v>205</v>
      </c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155"/>
      <c r="AM4" s="156" t="s">
        <v>206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581" t="s">
        <v>326</v>
      </c>
      <c r="BE4" s="569"/>
      <c r="BF4" s="569"/>
      <c r="BG4" s="569"/>
      <c r="BH4" s="569"/>
      <c r="BI4" s="569"/>
      <c r="BJ4" s="569"/>
      <c r="BK4" s="569"/>
      <c r="BL4" s="146"/>
      <c r="BM4" s="146"/>
      <c r="BN4" s="146"/>
      <c r="BO4" s="146"/>
      <c r="BP4" s="146"/>
      <c r="DV4" s="142"/>
      <c r="DW4" s="142"/>
      <c r="DX4" s="142"/>
      <c r="DY4" s="142"/>
      <c r="DZ4" s="142"/>
      <c r="EA4" s="142"/>
      <c r="EB4" s="142"/>
    </row>
    <row r="5" spans="5:132" s="140" customFormat="1" ht="13.5">
      <c r="E5" s="153" t="s">
        <v>324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154"/>
      <c r="S5" s="154"/>
      <c r="T5" s="154"/>
      <c r="U5" s="154"/>
      <c r="V5" s="154"/>
      <c r="W5" s="154"/>
      <c r="X5" s="154"/>
      <c r="Y5" s="154"/>
      <c r="Z5" s="147" t="s">
        <v>7</v>
      </c>
      <c r="AA5" s="157"/>
      <c r="AB5" s="157"/>
      <c r="AC5" s="157"/>
      <c r="AD5" s="157"/>
      <c r="AE5" s="157"/>
      <c r="AH5" s="158"/>
      <c r="AI5" s="158"/>
      <c r="AJ5" s="158"/>
      <c r="AK5" s="158"/>
      <c r="AL5" s="158"/>
      <c r="AM5" s="585" t="s">
        <v>160</v>
      </c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158"/>
      <c r="BD5" s="159" t="s">
        <v>266</v>
      </c>
      <c r="BE5" s="158"/>
      <c r="BF5" s="158"/>
      <c r="BG5" s="158"/>
      <c r="BI5" s="160"/>
      <c r="BJ5" s="161"/>
      <c r="BK5" s="154"/>
      <c r="BL5" s="154"/>
      <c r="BP5" s="154"/>
      <c r="DV5" s="142"/>
      <c r="DW5" s="142"/>
      <c r="DX5" s="142"/>
      <c r="DY5" s="142"/>
      <c r="DZ5" s="142"/>
      <c r="EA5" s="142"/>
      <c r="EB5" s="142"/>
    </row>
    <row r="6" spans="1:132" s="164" customFormat="1" ht="12.75">
      <c r="A6" s="162" t="s">
        <v>110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DX6" s="165"/>
      <c r="DY6" s="165"/>
      <c r="DZ6" s="165"/>
      <c r="EA6" s="165"/>
      <c r="EB6" s="165"/>
    </row>
    <row r="7" spans="1:69" ht="12.75">
      <c r="A7" s="586" t="s">
        <v>267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586"/>
      <c r="AR7" s="586"/>
      <c r="AS7" s="586"/>
      <c r="AT7" s="586"/>
      <c r="AU7" s="586"/>
      <c r="AV7" s="586"/>
      <c r="AW7" s="586"/>
      <c r="AX7" s="586"/>
      <c r="AY7" s="586"/>
      <c r="AZ7" s="586"/>
      <c r="BA7" s="586"/>
      <c r="BB7" s="586" t="s">
        <v>207</v>
      </c>
      <c r="BC7" s="586"/>
      <c r="BD7" s="586"/>
      <c r="BE7" s="586"/>
      <c r="BF7" s="586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166"/>
    </row>
    <row r="8" spans="6:7" ht="12" customHeight="1" hidden="1">
      <c r="F8" s="169"/>
      <c r="G8" s="170"/>
    </row>
    <row r="9" spans="6:7" ht="12" customHeight="1" hidden="1">
      <c r="F9" s="169"/>
      <c r="G9" s="170"/>
    </row>
    <row r="10" spans="1:68" s="172" customFormat="1" ht="33" customHeight="1">
      <c r="A10" s="587" t="s">
        <v>8</v>
      </c>
      <c r="B10" s="590" t="s">
        <v>208</v>
      </c>
      <c r="C10" s="591"/>
      <c r="D10" s="591"/>
      <c r="E10" s="592"/>
      <c r="F10" s="593" t="s">
        <v>209</v>
      </c>
      <c r="G10" s="596" t="s">
        <v>210</v>
      </c>
      <c r="H10" s="596"/>
      <c r="I10" s="596"/>
      <c r="J10" s="593" t="s">
        <v>211</v>
      </c>
      <c r="K10" s="596" t="s">
        <v>212</v>
      </c>
      <c r="L10" s="596"/>
      <c r="M10" s="596"/>
      <c r="N10" s="593" t="s">
        <v>213</v>
      </c>
      <c r="O10" s="596" t="s">
        <v>214</v>
      </c>
      <c r="P10" s="596"/>
      <c r="Q10" s="596"/>
      <c r="R10" s="596"/>
      <c r="S10" s="593" t="s">
        <v>215</v>
      </c>
      <c r="T10" s="596" t="s">
        <v>216</v>
      </c>
      <c r="U10" s="596"/>
      <c r="V10" s="596"/>
      <c r="W10" s="593" t="s">
        <v>217</v>
      </c>
      <c r="X10" s="596" t="s">
        <v>9</v>
      </c>
      <c r="Y10" s="596"/>
      <c r="Z10" s="596"/>
      <c r="AA10" s="593" t="s">
        <v>10</v>
      </c>
      <c r="AB10" s="596" t="s">
        <v>11</v>
      </c>
      <c r="AC10" s="596"/>
      <c r="AD10" s="596"/>
      <c r="AE10" s="596"/>
      <c r="AF10" s="593" t="s">
        <v>12</v>
      </c>
      <c r="AG10" s="596" t="s">
        <v>13</v>
      </c>
      <c r="AH10" s="596"/>
      <c r="AI10" s="596"/>
      <c r="AJ10" s="593" t="s">
        <v>14</v>
      </c>
      <c r="AK10" s="590" t="s">
        <v>15</v>
      </c>
      <c r="AL10" s="597"/>
      <c r="AM10" s="597"/>
      <c r="AN10" s="598"/>
      <c r="AO10" s="596" t="s">
        <v>16</v>
      </c>
      <c r="AP10" s="596"/>
      <c r="AQ10" s="596"/>
      <c r="AR10" s="596"/>
      <c r="AS10" s="593" t="s">
        <v>17</v>
      </c>
      <c r="AT10" s="590" t="s">
        <v>18</v>
      </c>
      <c r="AU10" s="597"/>
      <c r="AV10" s="597"/>
      <c r="AW10" s="593" t="s">
        <v>19</v>
      </c>
      <c r="AX10" s="590" t="s">
        <v>20</v>
      </c>
      <c r="AY10" s="597"/>
      <c r="AZ10" s="597"/>
      <c r="BA10" s="597"/>
      <c r="BB10" s="599" t="s">
        <v>8</v>
      </c>
      <c r="BC10" s="601" t="s">
        <v>21</v>
      </c>
      <c r="BD10" s="602"/>
      <c r="BE10" s="602"/>
      <c r="BF10" s="602"/>
      <c r="BG10" s="602"/>
      <c r="BH10" s="603"/>
      <c r="BI10" s="607" t="s">
        <v>218</v>
      </c>
      <c r="BJ10" s="618" t="s">
        <v>219</v>
      </c>
      <c r="BK10" s="618"/>
      <c r="BL10" s="618"/>
      <c r="BM10" s="618"/>
      <c r="BN10" s="607" t="s">
        <v>220</v>
      </c>
      <c r="BO10" s="610" t="s">
        <v>221</v>
      </c>
      <c r="BP10" s="610" t="s">
        <v>222</v>
      </c>
    </row>
    <row r="11" spans="1:78" s="172" customFormat="1" ht="93.75" customHeight="1">
      <c r="A11" s="588"/>
      <c r="B11" s="593" t="s">
        <v>27</v>
      </c>
      <c r="C11" s="593" t="s">
        <v>28</v>
      </c>
      <c r="D11" s="593" t="s">
        <v>29</v>
      </c>
      <c r="E11" s="593" t="s">
        <v>30</v>
      </c>
      <c r="F11" s="594"/>
      <c r="G11" s="593" t="s">
        <v>31</v>
      </c>
      <c r="H11" s="593" t="s">
        <v>32</v>
      </c>
      <c r="I11" s="593" t="s">
        <v>33</v>
      </c>
      <c r="J11" s="594"/>
      <c r="K11" s="593" t="s">
        <v>223</v>
      </c>
      <c r="L11" s="593" t="s">
        <v>224</v>
      </c>
      <c r="M11" s="593" t="s">
        <v>225</v>
      </c>
      <c r="N11" s="594"/>
      <c r="O11" s="593" t="s">
        <v>27</v>
      </c>
      <c r="P11" s="593" t="s">
        <v>28</v>
      </c>
      <c r="Q11" s="593" t="s">
        <v>29</v>
      </c>
      <c r="R11" s="593" t="s">
        <v>30</v>
      </c>
      <c r="S11" s="594"/>
      <c r="T11" s="593" t="s">
        <v>226</v>
      </c>
      <c r="U11" s="593" t="s">
        <v>227</v>
      </c>
      <c r="V11" s="593" t="s">
        <v>228</v>
      </c>
      <c r="W11" s="594"/>
      <c r="X11" s="593" t="s">
        <v>34</v>
      </c>
      <c r="Y11" s="593" t="s">
        <v>35</v>
      </c>
      <c r="Z11" s="593" t="s">
        <v>36</v>
      </c>
      <c r="AA11" s="594"/>
      <c r="AB11" s="593" t="s">
        <v>34</v>
      </c>
      <c r="AC11" s="593" t="s">
        <v>35</v>
      </c>
      <c r="AD11" s="593" t="s">
        <v>36</v>
      </c>
      <c r="AE11" s="593" t="s">
        <v>37</v>
      </c>
      <c r="AF11" s="594"/>
      <c r="AG11" s="593" t="s">
        <v>31</v>
      </c>
      <c r="AH11" s="593" t="s">
        <v>32</v>
      </c>
      <c r="AI11" s="593" t="s">
        <v>33</v>
      </c>
      <c r="AJ11" s="594"/>
      <c r="AK11" s="593" t="s">
        <v>38</v>
      </c>
      <c r="AL11" s="593" t="s">
        <v>39</v>
      </c>
      <c r="AM11" s="593" t="s">
        <v>40</v>
      </c>
      <c r="AN11" s="593" t="s">
        <v>41</v>
      </c>
      <c r="AO11" s="593" t="s">
        <v>27</v>
      </c>
      <c r="AP11" s="593" t="s">
        <v>28</v>
      </c>
      <c r="AQ11" s="593" t="s">
        <v>29</v>
      </c>
      <c r="AR11" s="593" t="s">
        <v>30</v>
      </c>
      <c r="AS11" s="594"/>
      <c r="AT11" s="593" t="s">
        <v>31</v>
      </c>
      <c r="AU11" s="593" t="s">
        <v>32</v>
      </c>
      <c r="AV11" s="593" t="s">
        <v>33</v>
      </c>
      <c r="AW11" s="594"/>
      <c r="AX11" s="593" t="s">
        <v>229</v>
      </c>
      <c r="AY11" s="593" t="s">
        <v>230</v>
      </c>
      <c r="AZ11" s="593" t="s">
        <v>231</v>
      </c>
      <c r="BA11" s="593" t="s">
        <v>232</v>
      </c>
      <c r="BB11" s="600"/>
      <c r="BC11" s="604"/>
      <c r="BD11" s="605"/>
      <c r="BE11" s="605"/>
      <c r="BF11" s="605"/>
      <c r="BG11" s="605"/>
      <c r="BH11" s="606"/>
      <c r="BI11" s="608"/>
      <c r="BJ11" s="611" t="s">
        <v>127</v>
      </c>
      <c r="BK11" s="613" t="s">
        <v>233</v>
      </c>
      <c r="BL11" s="613" t="s">
        <v>234</v>
      </c>
      <c r="BM11" s="615" t="s">
        <v>235</v>
      </c>
      <c r="BN11" s="608"/>
      <c r="BO11" s="610"/>
      <c r="BP11" s="610"/>
      <c r="BR11" s="173"/>
      <c r="BS11" s="173"/>
      <c r="BT11" s="173"/>
      <c r="BU11" s="173"/>
      <c r="BV11" s="173"/>
      <c r="BW11" s="173"/>
      <c r="BX11" s="173"/>
      <c r="BY11" s="173"/>
      <c r="BZ11" s="173"/>
    </row>
    <row r="12" spans="1:78" s="172" customFormat="1" ht="33" customHeight="1">
      <c r="A12" s="588"/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600"/>
      <c r="BC12" s="616" t="s">
        <v>47</v>
      </c>
      <c r="BD12" s="617"/>
      <c r="BE12" s="616" t="s">
        <v>48</v>
      </c>
      <c r="BF12" s="617"/>
      <c r="BG12" s="616" t="s">
        <v>49</v>
      </c>
      <c r="BH12" s="617"/>
      <c r="BI12" s="608"/>
      <c r="BJ12" s="612"/>
      <c r="BK12" s="614"/>
      <c r="BL12" s="614"/>
      <c r="BM12" s="615"/>
      <c r="BN12" s="608"/>
      <c r="BO12" s="610"/>
      <c r="BP12" s="610"/>
      <c r="BR12" s="173"/>
      <c r="BS12" s="173"/>
      <c r="BT12" s="173"/>
      <c r="BU12" s="173"/>
      <c r="BV12" s="173"/>
      <c r="BW12" s="173"/>
      <c r="BX12" s="173"/>
      <c r="BY12" s="173"/>
      <c r="BZ12" s="173"/>
    </row>
    <row r="13" spans="1:68" s="176" customFormat="1" ht="14.25" customHeight="1">
      <c r="A13" s="589"/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174">
        <v>18</v>
      </c>
      <c r="T13" s="174">
        <v>19</v>
      </c>
      <c r="U13" s="174">
        <v>20</v>
      </c>
      <c r="V13" s="174">
        <v>21</v>
      </c>
      <c r="W13" s="174">
        <v>22</v>
      </c>
      <c r="X13" s="174">
        <v>23</v>
      </c>
      <c r="Y13" s="174">
        <v>24</v>
      </c>
      <c r="Z13" s="174">
        <v>25</v>
      </c>
      <c r="AA13" s="174">
        <v>26</v>
      </c>
      <c r="AB13" s="174">
        <v>27</v>
      </c>
      <c r="AC13" s="174">
        <v>28</v>
      </c>
      <c r="AD13" s="174">
        <v>29</v>
      </c>
      <c r="AE13" s="174">
        <v>30</v>
      </c>
      <c r="AF13" s="174">
        <v>31</v>
      </c>
      <c r="AG13" s="174">
        <v>32</v>
      </c>
      <c r="AH13" s="174">
        <v>33</v>
      </c>
      <c r="AI13" s="174">
        <v>34</v>
      </c>
      <c r="AJ13" s="174">
        <v>35</v>
      </c>
      <c r="AK13" s="174">
        <v>36</v>
      </c>
      <c r="AL13" s="174">
        <v>37</v>
      </c>
      <c r="AM13" s="174">
        <v>38</v>
      </c>
      <c r="AN13" s="174">
        <v>39</v>
      </c>
      <c r="AO13" s="174">
        <v>40</v>
      </c>
      <c r="AP13" s="174">
        <v>41</v>
      </c>
      <c r="AQ13" s="174">
        <v>42</v>
      </c>
      <c r="AR13" s="174">
        <v>43</v>
      </c>
      <c r="AS13" s="174">
        <v>44</v>
      </c>
      <c r="AT13" s="174">
        <v>45</v>
      </c>
      <c r="AU13" s="174">
        <v>46</v>
      </c>
      <c r="AV13" s="174">
        <v>47</v>
      </c>
      <c r="AW13" s="174">
        <v>48</v>
      </c>
      <c r="AX13" s="174">
        <v>49</v>
      </c>
      <c r="AY13" s="174">
        <v>50</v>
      </c>
      <c r="AZ13" s="174">
        <v>51</v>
      </c>
      <c r="BA13" s="175">
        <v>52</v>
      </c>
      <c r="BB13" s="600"/>
      <c r="BC13" s="174" t="s">
        <v>50</v>
      </c>
      <c r="BD13" s="174" t="s">
        <v>236</v>
      </c>
      <c r="BE13" s="174" t="s">
        <v>50</v>
      </c>
      <c r="BF13" s="174" t="s">
        <v>51</v>
      </c>
      <c r="BG13" s="174" t="s">
        <v>50</v>
      </c>
      <c r="BH13" s="174" t="s">
        <v>51</v>
      </c>
      <c r="BI13" s="609"/>
      <c r="BJ13" s="612"/>
      <c r="BK13" s="614"/>
      <c r="BL13" s="614"/>
      <c r="BM13" s="615"/>
      <c r="BN13" s="609"/>
      <c r="BO13" s="610"/>
      <c r="BP13" s="610"/>
    </row>
    <row r="14" spans="1:123" ht="15.75" customHeight="1">
      <c r="A14" s="183">
        <v>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 t="s">
        <v>55</v>
      </c>
      <c r="S14" s="185" t="s">
        <v>56</v>
      </c>
      <c r="T14" s="185" t="s">
        <v>56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77"/>
      <c r="AO14" s="177">
        <v>0</v>
      </c>
      <c r="AP14" s="177">
        <v>0</v>
      </c>
      <c r="AQ14" s="177">
        <v>0</v>
      </c>
      <c r="AR14" s="186" t="s">
        <v>55</v>
      </c>
      <c r="AS14" s="184" t="s">
        <v>56</v>
      </c>
      <c r="AT14" s="184" t="s">
        <v>56</v>
      </c>
      <c r="AU14" s="184" t="s">
        <v>56</v>
      </c>
      <c r="AV14" s="184" t="s">
        <v>56</v>
      </c>
      <c r="AW14" s="184" t="s">
        <v>56</v>
      </c>
      <c r="AX14" s="184" t="s">
        <v>56</v>
      </c>
      <c r="AY14" s="184" t="s">
        <v>56</v>
      </c>
      <c r="AZ14" s="184" t="s">
        <v>56</v>
      </c>
      <c r="BA14" s="184" t="s">
        <v>56</v>
      </c>
      <c r="BB14" s="183">
        <v>1</v>
      </c>
      <c r="BC14" s="180">
        <f>BE14+BG14</f>
        <v>36</v>
      </c>
      <c r="BD14" s="183">
        <v>1224</v>
      </c>
      <c r="BE14" s="187" t="s">
        <v>237</v>
      </c>
      <c r="BF14" s="188">
        <v>576</v>
      </c>
      <c r="BG14" s="189" t="s">
        <v>313</v>
      </c>
      <c r="BH14" s="188">
        <v>720</v>
      </c>
      <c r="BI14" s="183">
        <v>2</v>
      </c>
      <c r="BJ14" s="183">
        <v>3</v>
      </c>
      <c r="BK14" s="183">
        <v>0</v>
      </c>
      <c r="BL14" s="183">
        <v>0</v>
      </c>
      <c r="BM14" s="183">
        <v>0</v>
      </c>
      <c r="BN14" s="183">
        <v>0</v>
      </c>
      <c r="BO14" s="190">
        <v>11</v>
      </c>
      <c r="BP14" s="177">
        <f>SUM(BI14:BO14)+BC14</f>
        <v>52</v>
      </c>
      <c r="BQ14" s="181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1"/>
    </row>
    <row r="15" spans="1:123" ht="12.75" customHeight="1">
      <c r="A15" s="177">
        <v>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8" t="s">
        <v>56</v>
      </c>
      <c r="T15" s="178" t="s">
        <v>56</v>
      </c>
      <c r="U15" s="179"/>
      <c r="V15" s="179"/>
      <c r="W15" s="179"/>
      <c r="X15" s="179"/>
      <c r="Y15" s="179"/>
      <c r="Z15" s="171"/>
      <c r="AA15" s="179" t="s">
        <v>59</v>
      </c>
      <c r="AB15" s="179" t="s">
        <v>59</v>
      </c>
      <c r="AC15" s="179" t="s">
        <v>59</v>
      </c>
      <c r="AD15" s="179" t="s">
        <v>59</v>
      </c>
      <c r="AE15" s="179" t="s">
        <v>59</v>
      </c>
      <c r="AF15" s="179" t="s">
        <v>59</v>
      </c>
      <c r="AG15" s="179" t="s">
        <v>59</v>
      </c>
      <c r="AH15" s="179" t="s">
        <v>55</v>
      </c>
      <c r="AI15" s="179" t="s">
        <v>238</v>
      </c>
      <c r="AJ15" s="179" t="s">
        <v>238</v>
      </c>
      <c r="AK15" s="191" t="s">
        <v>238</v>
      </c>
      <c r="AL15" s="191" t="s">
        <v>238</v>
      </c>
      <c r="AM15" s="192" t="s">
        <v>61</v>
      </c>
      <c r="AN15" s="192" t="s">
        <v>61</v>
      </c>
      <c r="AO15" s="192" t="s">
        <v>61</v>
      </c>
      <c r="AP15" s="192" t="s">
        <v>61</v>
      </c>
      <c r="AQ15" s="179" t="s">
        <v>58</v>
      </c>
      <c r="AR15" s="179" t="s">
        <v>58</v>
      </c>
      <c r="AS15" s="178"/>
      <c r="AT15" s="178"/>
      <c r="AU15" s="179"/>
      <c r="AV15" s="179"/>
      <c r="AW15" s="179"/>
      <c r="AX15" s="179"/>
      <c r="AY15" s="179"/>
      <c r="AZ15" s="179"/>
      <c r="BA15" s="179"/>
      <c r="BB15" s="193">
        <v>2</v>
      </c>
      <c r="BC15" s="180">
        <f>BE15+BG15</f>
        <v>23</v>
      </c>
      <c r="BD15" s="193">
        <v>900</v>
      </c>
      <c r="BE15" s="194" t="s">
        <v>239</v>
      </c>
      <c r="BF15" s="195">
        <v>612</v>
      </c>
      <c r="BG15" s="196">
        <v>6</v>
      </c>
      <c r="BH15" s="195">
        <v>216</v>
      </c>
      <c r="BI15" s="193">
        <v>1</v>
      </c>
      <c r="BJ15" s="193">
        <v>0</v>
      </c>
      <c r="BK15" s="193">
        <v>7</v>
      </c>
      <c r="BL15" s="193">
        <v>4</v>
      </c>
      <c r="BM15" s="193">
        <v>4</v>
      </c>
      <c r="BN15" s="193">
        <v>2</v>
      </c>
      <c r="BO15" s="177">
        <v>2</v>
      </c>
      <c r="BP15" s="177">
        <f>SUM(BI15:BO15)+BC15</f>
        <v>43</v>
      </c>
      <c r="BQ15" s="181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1"/>
    </row>
    <row r="16" spans="1:123" ht="12.75" customHeight="1" hidden="1">
      <c r="A16" s="619" t="s">
        <v>240</v>
      </c>
      <c r="B16" s="621" t="s">
        <v>53</v>
      </c>
      <c r="C16" s="621" t="s">
        <v>53</v>
      </c>
      <c r="D16" s="621" t="s">
        <v>53</v>
      </c>
      <c r="E16" s="621" t="s">
        <v>53</v>
      </c>
      <c r="F16" s="621" t="s">
        <v>53</v>
      </c>
      <c r="G16" s="621" t="s">
        <v>53</v>
      </c>
      <c r="H16" s="621" t="s">
        <v>53</v>
      </c>
      <c r="I16" s="621" t="s">
        <v>53</v>
      </c>
      <c r="J16" s="621" t="s">
        <v>53</v>
      </c>
      <c r="K16" s="621" t="s">
        <v>53</v>
      </c>
      <c r="L16" s="623" t="s">
        <v>53</v>
      </c>
      <c r="M16" s="621" t="s">
        <v>53</v>
      </c>
      <c r="N16" s="621" t="s">
        <v>53</v>
      </c>
      <c r="O16" s="621" t="s">
        <v>53</v>
      </c>
      <c r="P16" s="621" t="s">
        <v>53</v>
      </c>
      <c r="Q16" s="621" t="s">
        <v>53</v>
      </c>
      <c r="R16" s="621" t="s">
        <v>53</v>
      </c>
      <c r="S16" s="621" t="s">
        <v>53</v>
      </c>
      <c r="T16" s="621" t="s">
        <v>53</v>
      </c>
      <c r="U16" s="621" t="s">
        <v>53</v>
      </c>
      <c r="V16" s="621" t="s">
        <v>53</v>
      </c>
      <c r="W16" s="624" t="s">
        <v>53</v>
      </c>
      <c r="X16" s="621" t="s">
        <v>53</v>
      </c>
      <c r="Y16" s="626" t="s">
        <v>53</v>
      </c>
      <c r="Z16" s="621" t="s">
        <v>53</v>
      </c>
      <c r="AA16" s="621" t="s">
        <v>53</v>
      </c>
      <c r="AB16" s="621" t="s">
        <v>53</v>
      </c>
      <c r="AC16" s="621" t="s">
        <v>53</v>
      </c>
      <c r="AD16" s="621" t="s">
        <v>53</v>
      </c>
      <c r="AE16" s="621" t="s">
        <v>53</v>
      </c>
      <c r="AF16" s="624" t="s">
        <v>53</v>
      </c>
      <c r="AG16" s="621" t="s">
        <v>53</v>
      </c>
      <c r="AH16" s="621" t="s">
        <v>53</v>
      </c>
      <c r="AI16" s="626" t="s">
        <v>53</v>
      </c>
      <c r="AJ16" s="621" t="s">
        <v>53</v>
      </c>
      <c r="AK16" s="624" t="s">
        <v>53</v>
      </c>
      <c r="AL16" s="621" t="s">
        <v>53</v>
      </c>
      <c r="AM16" s="626" t="s">
        <v>53</v>
      </c>
      <c r="AN16" s="621" t="s">
        <v>53</v>
      </c>
      <c r="AO16" s="621" t="s">
        <v>53</v>
      </c>
      <c r="AP16" s="624" t="s">
        <v>53</v>
      </c>
      <c r="AQ16" s="621" t="s">
        <v>53</v>
      </c>
      <c r="AR16" s="626" t="s">
        <v>53</v>
      </c>
      <c r="AS16" s="621" t="s">
        <v>53</v>
      </c>
      <c r="AT16" s="621" t="s">
        <v>53</v>
      </c>
      <c r="AU16" s="621" t="s">
        <v>53</v>
      </c>
      <c r="AV16" s="621" t="s">
        <v>53</v>
      </c>
      <c r="AW16" s="621" t="s">
        <v>53</v>
      </c>
      <c r="AX16" s="621" t="s">
        <v>53</v>
      </c>
      <c r="AY16" s="621" t="s">
        <v>53</v>
      </c>
      <c r="AZ16" s="621" t="s">
        <v>53</v>
      </c>
      <c r="BA16" s="621" t="s">
        <v>53</v>
      </c>
      <c r="BB16" s="619" t="s">
        <v>240</v>
      </c>
      <c r="BC16" s="628">
        <v>0</v>
      </c>
      <c r="BD16" s="619"/>
      <c r="BE16" s="628">
        <v>0</v>
      </c>
      <c r="BF16" s="630"/>
      <c r="BG16" s="628">
        <v>0</v>
      </c>
      <c r="BH16" s="630"/>
      <c r="BI16" s="619">
        <v>0</v>
      </c>
      <c r="BJ16" s="619">
        <v>0</v>
      </c>
      <c r="BK16" s="619">
        <v>0</v>
      </c>
      <c r="BL16" s="619">
        <v>0</v>
      </c>
      <c r="BM16" s="619">
        <v>0</v>
      </c>
      <c r="BN16" s="619">
        <v>0</v>
      </c>
      <c r="BO16" s="631">
        <v>0</v>
      </c>
      <c r="BP16" s="631">
        <v>0</v>
      </c>
      <c r="BQ16" s="181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1"/>
    </row>
    <row r="17" spans="1:123" ht="12.75" customHeight="1" hidden="1">
      <c r="A17" s="620"/>
      <c r="B17" s="622"/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2"/>
      <c r="X17" s="625"/>
      <c r="Y17" s="622"/>
      <c r="Z17" s="622"/>
      <c r="AA17" s="622"/>
      <c r="AB17" s="622"/>
      <c r="AC17" s="622"/>
      <c r="AD17" s="622"/>
      <c r="AE17" s="622"/>
      <c r="AF17" s="622"/>
      <c r="AG17" s="625"/>
      <c r="AH17" s="625"/>
      <c r="AI17" s="622"/>
      <c r="AJ17" s="622"/>
      <c r="AK17" s="622"/>
      <c r="AL17" s="625"/>
      <c r="AM17" s="622"/>
      <c r="AN17" s="622"/>
      <c r="AO17" s="622"/>
      <c r="AP17" s="622"/>
      <c r="AQ17" s="627"/>
      <c r="AR17" s="622"/>
      <c r="AS17" s="625"/>
      <c r="AT17" s="622"/>
      <c r="AU17" s="622"/>
      <c r="AV17" s="622"/>
      <c r="AW17" s="622"/>
      <c r="AX17" s="622"/>
      <c r="AY17" s="622"/>
      <c r="AZ17" s="622"/>
      <c r="BA17" s="622"/>
      <c r="BB17" s="620"/>
      <c r="BC17" s="629"/>
      <c r="BD17" s="620"/>
      <c r="BE17" s="629"/>
      <c r="BF17" s="620"/>
      <c r="BG17" s="629"/>
      <c r="BH17" s="620"/>
      <c r="BI17" s="620"/>
      <c r="BJ17" s="620"/>
      <c r="BK17" s="620"/>
      <c r="BL17" s="620"/>
      <c r="BM17" s="620"/>
      <c r="BN17" s="620"/>
      <c r="BO17" s="631"/>
      <c r="BP17" s="631"/>
      <c r="BQ17" s="181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1"/>
    </row>
    <row r="18" spans="53:123" ht="21.75" customHeight="1">
      <c r="BA18" s="197"/>
      <c r="BB18" s="177" t="s">
        <v>26</v>
      </c>
      <c r="BC18" s="177">
        <f aca="true" t="shared" si="0" ref="BC18:BP18">SUM(BC14:BC15)</f>
        <v>59</v>
      </c>
      <c r="BD18" s="177">
        <f t="shared" si="0"/>
        <v>2124</v>
      </c>
      <c r="BE18" s="177">
        <f t="shared" si="0"/>
        <v>0</v>
      </c>
      <c r="BF18" s="177">
        <f t="shared" si="0"/>
        <v>1188</v>
      </c>
      <c r="BG18" s="177">
        <f t="shared" si="0"/>
        <v>6</v>
      </c>
      <c r="BH18" s="177">
        <f t="shared" si="0"/>
        <v>936</v>
      </c>
      <c r="BI18" s="177">
        <f t="shared" si="0"/>
        <v>3</v>
      </c>
      <c r="BJ18" s="177">
        <f t="shared" si="0"/>
        <v>3</v>
      </c>
      <c r="BK18" s="177">
        <f t="shared" si="0"/>
        <v>7</v>
      </c>
      <c r="BL18" s="177">
        <f t="shared" si="0"/>
        <v>4</v>
      </c>
      <c r="BM18" s="177">
        <f t="shared" si="0"/>
        <v>4</v>
      </c>
      <c r="BN18" s="177">
        <f t="shared" si="0"/>
        <v>2</v>
      </c>
      <c r="BO18" s="177">
        <f t="shared" si="0"/>
        <v>13</v>
      </c>
      <c r="BP18" s="177">
        <f t="shared" si="0"/>
        <v>95</v>
      </c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</row>
    <row r="19" spans="1:132" s="199" customFormat="1" ht="13.5" customHeight="1" thickBot="1">
      <c r="A19" s="198" t="s">
        <v>241</v>
      </c>
      <c r="AV19" s="200"/>
      <c r="AW19" s="200"/>
      <c r="AX19" s="200"/>
      <c r="AY19" s="200"/>
      <c r="AZ19" s="200"/>
      <c r="BA19" s="200"/>
      <c r="BB19" s="200"/>
      <c r="BC19" s="200"/>
      <c r="BD19" s="200"/>
      <c r="BM19" s="201"/>
      <c r="BN19" s="201"/>
      <c r="BO19" s="201"/>
      <c r="DX19" s="163"/>
      <c r="DY19" s="163"/>
      <c r="DZ19" s="163"/>
      <c r="EA19" s="163"/>
      <c r="EB19" s="163"/>
    </row>
    <row r="20" spans="7:132" s="199" customFormat="1" ht="13.5" customHeight="1" thickBot="1">
      <c r="G20" s="202"/>
      <c r="H20" s="203" t="s">
        <v>21</v>
      </c>
      <c r="T20" s="204" t="s">
        <v>55</v>
      </c>
      <c r="U20" s="203" t="s">
        <v>22</v>
      </c>
      <c r="AF20" s="204" t="s">
        <v>57</v>
      </c>
      <c r="AG20" s="632" t="s">
        <v>127</v>
      </c>
      <c r="AH20" s="632"/>
      <c r="AI20" s="632"/>
      <c r="AJ20" s="632"/>
      <c r="AK20" s="632"/>
      <c r="AL20" s="632"/>
      <c r="AM20" s="632"/>
      <c r="AN20" s="632"/>
      <c r="AO20" s="632"/>
      <c r="AP20" s="632"/>
      <c r="AQ20" s="632"/>
      <c r="AR20" s="632"/>
      <c r="AT20" s="204" t="s">
        <v>59</v>
      </c>
      <c r="AU20" s="633" t="s">
        <v>242</v>
      </c>
      <c r="AV20" s="633"/>
      <c r="AW20" s="633"/>
      <c r="AX20" s="633"/>
      <c r="AY20" s="633"/>
      <c r="AZ20" s="633"/>
      <c r="BA20" s="633"/>
      <c r="BB20" s="633"/>
      <c r="BC20" s="633"/>
      <c r="BD20" s="633"/>
      <c r="DX20" s="163"/>
      <c r="DY20" s="163"/>
      <c r="DZ20" s="163"/>
      <c r="EA20" s="163"/>
      <c r="EB20" s="163"/>
    </row>
    <row r="21" spans="33:132" s="199" customFormat="1" ht="12.75"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U21" s="633"/>
      <c r="AV21" s="633"/>
      <c r="AW21" s="633"/>
      <c r="AX21" s="633"/>
      <c r="AY21" s="633"/>
      <c r="AZ21" s="633"/>
      <c r="BA21" s="633"/>
      <c r="BB21" s="633"/>
      <c r="BC21" s="633"/>
      <c r="BD21" s="633"/>
      <c r="DX21" s="163"/>
      <c r="DY21" s="163"/>
      <c r="DZ21" s="163"/>
      <c r="EA21" s="163"/>
      <c r="EB21" s="163"/>
    </row>
    <row r="22" ht="13.5" thickBot="1"/>
    <row r="23" spans="7:55" ht="13.5" thickBot="1">
      <c r="G23" s="204" t="s">
        <v>60</v>
      </c>
      <c r="H23" s="633" t="s">
        <v>234</v>
      </c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199"/>
      <c r="T23" s="205" t="s">
        <v>56</v>
      </c>
      <c r="U23" s="203" t="s">
        <v>25</v>
      </c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206" t="s">
        <v>61</v>
      </c>
      <c r="AG23" s="634" t="s">
        <v>243</v>
      </c>
      <c r="AH23" s="634"/>
      <c r="AI23" s="634"/>
      <c r="AJ23" s="634"/>
      <c r="AK23" s="634"/>
      <c r="AL23" s="634"/>
      <c r="AM23" s="634"/>
      <c r="AN23" s="634"/>
      <c r="AO23" s="634"/>
      <c r="AP23" s="634"/>
      <c r="AR23" s="199"/>
      <c r="AS23" s="199"/>
      <c r="AT23" s="208" t="s">
        <v>58</v>
      </c>
      <c r="AU23" s="634" t="s">
        <v>244</v>
      </c>
      <c r="AV23" s="634"/>
      <c r="AW23" s="634"/>
      <c r="AX23" s="634"/>
      <c r="AY23" s="634"/>
      <c r="AZ23" s="634"/>
      <c r="BA23" s="634"/>
      <c r="BB23" s="634"/>
      <c r="BC23" s="207"/>
    </row>
    <row r="24" spans="8:55" ht="12.75"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AG24" s="634"/>
      <c r="AH24" s="634"/>
      <c r="AI24" s="634"/>
      <c r="AJ24" s="634"/>
      <c r="AK24" s="634"/>
      <c r="AL24" s="634"/>
      <c r="AM24" s="634"/>
      <c r="AN24" s="634"/>
      <c r="AO24" s="634"/>
      <c r="AP24" s="634"/>
      <c r="AU24" s="634"/>
      <c r="AV24" s="634"/>
      <c r="AW24" s="634"/>
      <c r="AX24" s="634"/>
      <c r="AY24" s="634"/>
      <c r="AZ24" s="634"/>
      <c r="BA24" s="634"/>
      <c r="BB24" s="634"/>
      <c r="BC24" s="207"/>
    </row>
    <row r="25" spans="34:68" ht="13.5" customHeight="1">
      <c r="AH25" s="167" t="s">
        <v>245</v>
      </c>
      <c r="AV25" s="199" t="s">
        <v>245</v>
      </c>
      <c r="AW25" s="199"/>
      <c r="AX25" s="199"/>
      <c r="AY25" s="199"/>
      <c r="AZ25" s="199"/>
      <c r="BA25" s="199"/>
      <c r="BM25" s="199"/>
      <c r="BN25" s="199"/>
      <c r="BO25" s="199"/>
      <c r="BP25" s="199"/>
    </row>
  </sheetData>
  <sheetProtection/>
  <mergeCells count="167">
    <mergeCell ref="BO16:BO17"/>
    <mergeCell ref="BP16:BP17"/>
    <mergeCell ref="AG20:AR21"/>
    <mergeCell ref="AU20:BD21"/>
    <mergeCell ref="H23:R24"/>
    <mergeCell ref="AG23:AP24"/>
    <mergeCell ref="AU23:BB24"/>
    <mergeCell ref="BI16:BI17"/>
    <mergeCell ref="BJ16:BJ17"/>
    <mergeCell ref="BK16:BK17"/>
    <mergeCell ref="BL16:BL17"/>
    <mergeCell ref="BM16:BM17"/>
    <mergeCell ref="BN16:BN17"/>
    <mergeCell ref="BC16:BC17"/>
    <mergeCell ref="BD16:BD17"/>
    <mergeCell ref="BE16:BE17"/>
    <mergeCell ref="BF16:BF17"/>
    <mergeCell ref="BG16:BG17"/>
    <mergeCell ref="BH16:BH17"/>
    <mergeCell ref="AW16:AW17"/>
    <mergeCell ref="AX16:AX17"/>
    <mergeCell ref="AY16:AY17"/>
    <mergeCell ref="AZ16:AZ17"/>
    <mergeCell ref="BA16:BA17"/>
    <mergeCell ref="BB16:BB17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BJ11:BJ13"/>
    <mergeCell ref="BK11:BK13"/>
    <mergeCell ref="BL11:BL13"/>
    <mergeCell ref="BM11:BM13"/>
    <mergeCell ref="BC12:BD12"/>
    <mergeCell ref="BE12:BF12"/>
    <mergeCell ref="BG12:BH12"/>
    <mergeCell ref="BI10:BI13"/>
    <mergeCell ref="BJ10:BM10"/>
    <mergeCell ref="AO11:AO12"/>
    <mergeCell ref="AP11:AP12"/>
    <mergeCell ref="AQ11:AQ12"/>
    <mergeCell ref="AR11:AR12"/>
    <mergeCell ref="AT11:AT12"/>
    <mergeCell ref="AU11:AU12"/>
    <mergeCell ref="AH11:AH12"/>
    <mergeCell ref="AI11:AI12"/>
    <mergeCell ref="AK11:AK12"/>
    <mergeCell ref="AL11:AL12"/>
    <mergeCell ref="AM11:AM12"/>
    <mergeCell ref="AN11:AN12"/>
    <mergeCell ref="U11:U12"/>
    <mergeCell ref="V11:V12"/>
    <mergeCell ref="X11:X12"/>
    <mergeCell ref="Y11:Y12"/>
    <mergeCell ref="Z11:Z12"/>
    <mergeCell ref="AB11:AB12"/>
    <mergeCell ref="H11:H12"/>
    <mergeCell ref="I11:I12"/>
    <mergeCell ref="K11:K12"/>
    <mergeCell ref="L11:L12"/>
    <mergeCell ref="M11:M12"/>
    <mergeCell ref="O11:O12"/>
    <mergeCell ref="BN10:BN13"/>
    <mergeCell ref="BO10:BO13"/>
    <mergeCell ref="BP10:BP13"/>
    <mergeCell ref="B11:B12"/>
    <mergeCell ref="C11:C12"/>
    <mergeCell ref="D11:D12"/>
    <mergeCell ref="E11:E12"/>
    <mergeCell ref="G11:G12"/>
    <mergeCell ref="AS10:AS12"/>
    <mergeCell ref="AT10:AV10"/>
    <mergeCell ref="AW10:AW12"/>
    <mergeCell ref="AX10:BA10"/>
    <mergeCell ref="BB10:BB13"/>
    <mergeCell ref="BC10:BH11"/>
    <mergeCell ref="AV11:AV12"/>
    <mergeCell ref="AX11:AX12"/>
    <mergeCell ref="AY11:AY12"/>
    <mergeCell ref="AZ11:AZ12"/>
    <mergeCell ref="BA11:BA12"/>
    <mergeCell ref="AB10:AE10"/>
    <mergeCell ref="AF10:AF12"/>
    <mergeCell ref="AG10:AI10"/>
    <mergeCell ref="AJ10:AJ12"/>
    <mergeCell ref="AK10:AN10"/>
    <mergeCell ref="AO10:AR10"/>
    <mergeCell ref="AC11:AC12"/>
    <mergeCell ref="AD11:AD12"/>
    <mergeCell ref="AE11:AE12"/>
    <mergeCell ref="AG11:AG12"/>
    <mergeCell ref="O10:R10"/>
    <mergeCell ref="S10:S12"/>
    <mergeCell ref="T10:V10"/>
    <mergeCell ref="W10:W12"/>
    <mergeCell ref="X10:Z10"/>
    <mergeCell ref="AA10:AA12"/>
    <mergeCell ref="P11:P12"/>
    <mergeCell ref="Q11:Q12"/>
    <mergeCell ref="R11:R12"/>
    <mergeCell ref="T11:T12"/>
    <mergeCell ref="AM5:BB5"/>
    <mergeCell ref="A7:BA7"/>
    <mergeCell ref="BB7:BP7"/>
    <mergeCell ref="A10:A13"/>
    <mergeCell ref="B10:E10"/>
    <mergeCell ref="F10:F12"/>
    <mergeCell ref="G10:I10"/>
    <mergeCell ref="J10:J12"/>
    <mergeCell ref="K10:M10"/>
    <mergeCell ref="N10:N12"/>
    <mergeCell ref="E3:P3"/>
    <mergeCell ref="Z3:AJ3"/>
    <mergeCell ref="AM3:BC3"/>
    <mergeCell ref="BH3:BK3"/>
    <mergeCell ref="Z4:AK4"/>
    <mergeCell ref="BD4:BK4"/>
    <mergeCell ref="AF1:BF1"/>
    <mergeCell ref="E2:P2"/>
    <mergeCell ref="Z2:AF2"/>
    <mergeCell ref="AG2:AK2"/>
    <mergeCell ref="AM2:BC2"/>
    <mergeCell ref="BH2:BL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 Windows</cp:lastModifiedBy>
  <cp:lastPrinted>2016-05-18T11:01:23Z</cp:lastPrinted>
  <dcterms:created xsi:type="dcterms:W3CDTF">2011-02-22T17:28:23Z</dcterms:created>
  <dcterms:modified xsi:type="dcterms:W3CDTF">2019-06-03T06:57:43Z</dcterms:modified>
  <cp:category/>
  <cp:version/>
  <cp:contentType/>
  <cp:contentStatus/>
</cp:coreProperties>
</file>